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320" windowHeight="9210"/>
  </bookViews>
  <sheets>
    <sheet name="Sumar" sheetId="1" r:id="rId1"/>
    <sheet name="Rozvody NN" sheetId="2" r:id="rId2"/>
    <sheet name="EZS" sheetId="3" r:id="rId3"/>
    <sheet name="EPS" sheetId="4" r:id="rId4"/>
    <sheet name="Docházkový systém" sheetId="5" r:id="rId5"/>
    <sheet name="CCTV" sheetId="6" r:id="rId6"/>
    <sheet name="Strukturovaná kabeláž" sheetId="7" r:id="rId7"/>
    <sheet name="IP videovrátník" sheetId="8" r:id="rId8"/>
    <sheet name="AP" sheetId="9" r:id="rId9"/>
  </sheets>
  <definedNames>
    <definedName name="USD" localSheetId="8">AP!$J$6</definedName>
  </definedNames>
  <calcPr calcId="145621"/>
</workbook>
</file>

<file path=xl/calcChain.xml><?xml version="1.0" encoding="utf-8"?>
<calcChain xmlns="http://schemas.openxmlformats.org/spreadsheetml/2006/main">
  <c r="F14" i="8" l="1"/>
  <c r="F15" i="8"/>
  <c r="F10" i="6" l="1"/>
  <c r="F9" i="6"/>
  <c r="F7" i="6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1" i="4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7" i="3"/>
  <c r="F28" i="3"/>
  <c r="F29" i="3"/>
  <c r="F30" i="3"/>
  <c r="G33" i="4"/>
  <c r="G34" i="4"/>
  <c r="G35" i="4"/>
  <c r="G36" i="4"/>
  <c r="F10" i="5"/>
  <c r="F9" i="5"/>
  <c r="F7" i="5"/>
  <c r="F30" i="2" l="1"/>
  <c r="F13" i="9" l="1"/>
  <c r="F14" i="9"/>
  <c r="F15" i="9"/>
  <c r="F12" i="9"/>
  <c r="F8" i="9"/>
  <c r="F9" i="9"/>
  <c r="F7" i="9"/>
  <c r="F17" i="9" l="1"/>
  <c r="F18" i="9"/>
  <c r="F21" i="9" l="1"/>
  <c r="F12" i="6"/>
  <c r="F13" i="6"/>
  <c r="F13" i="5"/>
  <c r="F12" i="5"/>
  <c r="G39" i="4"/>
  <c r="F33" i="3"/>
  <c r="F19" i="2"/>
  <c r="F20" i="2"/>
  <c r="F21" i="2"/>
  <c r="F22" i="2"/>
  <c r="F23" i="2"/>
  <c r="F24" i="2"/>
  <c r="F25" i="2"/>
  <c r="F18" i="2"/>
  <c r="F17" i="6" l="1"/>
  <c r="F8" i="2"/>
  <c r="F9" i="2"/>
  <c r="F10" i="2"/>
  <c r="F11" i="2"/>
  <c r="F12" i="2"/>
  <c r="F13" i="2"/>
  <c r="F14" i="2"/>
  <c r="F15" i="2"/>
  <c r="F16" i="2"/>
  <c r="F17" i="2"/>
  <c r="F26" i="2"/>
  <c r="F7" i="2"/>
  <c r="F19" i="8" l="1"/>
  <c r="F16" i="8"/>
  <c r="F9" i="8"/>
  <c r="F10" i="8"/>
  <c r="F11" i="8"/>
  <c r="F8" i="8"/>
  <c r="F18" i="8" l="1"/>
  <c r="F22" i="8" s="1"/>
  <c r="F21" i="7"/>
  <c r="F18" i="7"/>
  <c r="F8" i="7"/>
  <c r="F11" i="7"/>
  <c r="F12" i="7"/>
  <c r="F13" i="7"/>
  <c r="F14" i="7"/>
  <c r="D10" i="7"/>
  <c r="F10" i="7" s="1"/>
  <c r="D9" i="7"/>
  <c r="F9" i="7" s="1"/>
  <c r="D19" i="7" l="1"/>
  <c r="F19" i="7" s="1"/>
  <c r="D17" i="7"/>
  <c r="F17" i="7" s="1"/>
  <c r="D20" i="7" l="1"/>
  <c r="F20" i="7" s="1"/>
  <c r="F24" i="7" s="1"/>
  <c r="F29" i="2"/>
  <c r="F28" i="2"/>
  <c r="F40" i="2" l="1"/>
  <c r="F37" i="2"/>
  <c r="F38" i="2"/>
  <c r="F39" i="2"/>
  <c r="F41" i="2"/>
  <c r="F27" i="2"/>
  <c r="F31" i="2"/>
  <c r="F43" i="2" s="1"/>
  <c r="F7" i="7" l="1"/>
  <c r="F23" i="7" l="1"/>
  <c r="F27" i="7" s="1"/>
  <c r="F17" i="5"/>
  <c r="G7" i="4" l="1"/>
  <c r="F7" i="3"/>
  <c r="F35" i="2"/>
  <c r="F36" i="2"/>
  <c r="F34" i="2"/>
  <c r="G38" i="4" l="1"/>
  <c r="G43" i="4" s="1"/>
  <c r="F32" i="3"/>
  <c r="F37" i="3" s="1"/>
  <c r="F44" i="2"/>
  <c r="F48" i="2" l="1"/>
  <c r="E17" i="1" s="1"/>
  <c r="E18" i="1" l="1"/>
  <c r="E19" i="1" s="1"/>
</calcChain>
</file>

<file path=xl/sharedStrings.xml><?xml version="1.0" encoding="utf-8"?>
<sst xmlns="http://schemas.openxmlformats.org/spreadsheetml/2006/main" count="535" uniqueCount="240">
  <si>
    <t>Výkaz výměr</t>
  </si>
  <si>
    <t xml:space="preserve"> </t>
  </si>
  <si>
    <t>Názvy s číselnou identifikací HSV+PSV položek vychází z katalogu URS Praha, a.s. 
Uchazeč může využít jiný systém identifikace a označení prací a výrobků.</t>
  </si>
  <si>
    <t>Pol.</t>
  </si>
  <si>
    <t>Obchodní název</t>
  </si>
  <si>
    <t>MJ</t>
  </si>
  <si>
    <t>Počet</t>
  </si>
  <si>
    <t>1.</t>
  </si>
  <si>
    <t>Silnoproudé rozvody</t>
  </si>
  <si>
    <t>kmpl</t>
  </si>
  <si>
    <t>2.</t>
  </si>
  <si>
    <t>Systém EZS</t>
  </si>
  <si>
    <t>3.</t>
  </si>
  <si>
    <t>Systém EPS</t>
  </si>
  <si>
    <t>4.</t>
  </si>
  <si>
    <t>Kontrola vstupu, docházka</t>
  </si>
  <si>
    <t>5.</t>
  </si>
  <si>
    <t>IP kamerový systém</t>
  </si>
  <si>
    <t>6.</t>
  </si>
  <si>
    <t>Strukturovaná kabeláž</t>
  </si>
  <si>
    <t>Cena celkem bez DPH</t>
  </si>
  <si>
    <t>DPH 20%</t>
  </si>
  <si>
    <t>Cena celkem včetně DPH</t>
  </si>
  <si>
    <t>SUKL</t>
  </si>
  <si>
    <t>Rekonstrukce objektu Stará 25, Brno</t>
  </si>
  <si>
    <t>Označení výrobku -</t>
  </si>
  <si>
    <t>MATERIÁL</t>
  </si>
  <si>
    <t>typové číslo, výrobce</t>
  </si>
  <si>
    <t>Cena/MJ</t>
  </si>
  <si>
    <t>Celkem</t>
  </si>
  <si>
    <t>vybrané prvky ( * )</t>
  </si>
  <si>
    <t>m</t>
  </si>
  <si>
    <t>7.</t>
  </si>
  <si>
    <t>8.</t>
  </si>
  <si>
    <t>ks</t>
  </si>
  <si>
    <t>INSTALACE</t>
  </si>
  <si>
    <t>Název</t>
  </si>
  <si>
    <t>Instalace světelného zdroje - trubice</t>
  </si>
  <si>
    <t>Instalace světelného zdroje - žárovka</t>
  </si>
  <si>
    <t>m2</t>
  </si>
  <si>
    <t>hod</t>
  </si>
  <si>
    <t>CELKOVÁ KALKULACE</t>
  </si>
  <si>
    <t>Materiál</t>
  </si>
  <si>
    <t xml:space="preserve">Instalace </t>
  </si>
  <si>
    <t>Doprava materiálu, techniků</t>
  </si>
  <si>
    <t>Zařízení staveniště</t>
  </si>
  <si>
    <t>Rozšiřující karta se 2 sběrnicemi EZS do EZS ústředny</t>
  </si>
  <si>
    <t>DN-2, SPELZA</t>
  </si>
  <si>
    <t>Expandér na sběrnici EZS pro 8 čidel - 8 dv.v.vst./1 výst.</t>
  </si>
  <si>
    <t>MM1-1NO, SPELZA</t>
  </si>
  <si>
    <t>záložní impulzní zdroj 13,8V/6A+4A v krytu, místo pro akumulátor 40 AH</t>
  </si>
  <si>
    <t>MN1, SPELZA</t>
  </si>
  <si>
    <t>akumulátor 12V/38 Ah</t>
  </si>
  <si>
    <t>AKU 38-12, CTM</t>
  </si>
  <si>
    <t>PIR detektor, 85°/15m, certifikace ČSN EN 50131 stupeň 2</t>
  </si>
  <si>
    <t>KX15DD-CZ, Pyronix</t>
  </si>
  <si>
    <t>Detektor dual PIR+MW, 85°/15m, certifikace  ČSN EN 50131 stupeň 2</t>
  </si>
  <si>
    <t>KX15DT1, Pyromix</t>
  </si>
  <si>
    <t>Duální detektor tříštění skla, 360°, dozsah 8m, certifikace ČSN EN 50131 stupeň 3</t>
  </si>
  <si>
    <t>BG16DF, Pyronix</t>
  </si>
  <si>
    <t>Duální detektor tříštění skla, vhodný i na skla s bezpečnostními fóliemi do tloušťky 0,3mm, dosah až 7,6m, certifikace ČSN EN 50131 stupeň 2</t>
  </si>
  <si>
    <t>FG1625, Honeywell</t>
  </si>
  <si>
    <t>Magnetický kontakt, povrchová montáž, certifikace ČSN EN 50131 stupeň 2</t>
  </si>
  <si>
    <t xml:space="preserve">MAS203, ASITA </t>
  </si>
  <si>
    <t>Plastová nízká propojovací krabice pro povrchovou montáž, šroubovací svorky, počet svorek 24 + 1, ochranný kontakt NC</t>
  </si>
  <si>
    <t>J24, RISCO</t>
  </si>
  <si>
    <t>Signalizační "jumbo" LED dioda v plastovém bílém krytu pro vnitřní použití, odběr 22 mA / 12 Vss, průměr diody 25 mm, barva diody červená, rozměry 50 x 45 x 25 mm (š x v x h).</t>
  </si>
  <si>
    <t>ART1490CR, Cooper Csa Srl</t>
  </si>
  <si>
    <t>Vnitřní nezálohovaná plastová piezosiréna s majáčkem, napájení 11 - 14 Vss / 110 mA, akustický výkon 110 dB / 1m, barva slonová kost, barva majáku červená, rozměry 122 x 72 x 43 mm (v x š x h).</t>
  </si>
  <si>
    <t>SA913F, JABLOTRON</t>
  </si>
  <si>
    <t>Přepěťová ochrana pro 2 datové sběrnice EZS ústředny</t>
  </si>
  <si>
    <t>DM-012/2 L, SALTEK</t>
  </si>
  <si>
    <t>Přepěťová ochrana pro 2 páry napájení 12V pro sběrnici EZS</t>
  </si>
  <si>
    <t>DTNVE 2/24/5, HAKEL</t>
  </si>
  <si>
    <t>Přepěťová ochrana 230 V AC, 6 A, signalizace poruchy, na DIN lištu</t>
  </si>
  <si>
    <t>DA-275 DF 6, SALTEK</t>
  </si>
  <si>
    <t>Bezpečnostní fólie na sklo</t>
  </si>
  <si>
    <t xml:space="preserve">INSTALAČNÍ MATERIÁL </t>
  </si>
  <si>
    <t>Jistič 6A/B</t>
  </si>
  <si>
    <t>LPN-6B/1, OEZ</t>
  </si>
  <si>
    <t>Drobný instalační materiál</t>
  </si>
  <si>
    <t>kpl</t>
  </si>
  <si>
    <t>Montáž technologie EZS</t>
  </si>
  <si>
    <t>Oživení a konfigurace technologie EZS</t>
  </si>
  <si>
    <t>Zanesení symbolů do grafické nadstavby SUKL Praha, konfigurace stávajícího grafického bezpečnostního nadstavbového SW</t>
  </si>
  <si>
    <t>Realizační dokumentace vč. dokumentace skuteného provedení</t>
  </si>
  <si>
    <t>Revize el. zařízení</t>
  </si>
  <si>
    <t>Etapa I</t>
  </si>
  <si>
    <t>Akumulátor 12V DC /25Ah</t>
  </si>
  <si>
    <t>Esser 018006, ESSER</t>
  </si>
  <si>
    <t>Ustredna EPS, max. 7 pozic pro rozšiřující karty, max. 7. analogových kruhových sběrnic</t>
  </si>
  <si>
    <t>Esser 808004, ESSER</t>
  </si>
  <si>
    <t>Čelni ovládací panel CZ</t>
  </si>
  <si>
    <t>Esser 786009, ESSER</t>
  </si>
  <si>
    <t>Karta se 3 pozicemi pro rozšiřující karty</t>
  </si>
  <si>
    <t>Esser 772476, ESSER</t>
  </si>
  <si>
    <t>Karta analogové kruhové linky</t>
  </si>
  <si>
    <t>Esser 784382.DO, ESSER</t>
  </si>
  <si>
    <t>Karta pro síťování EPS ústředen</t>
  </si>
  <si>
    <t>Esser 784840, ESSER</t>
  </si>
  <si>
    <t>Sériové rozhraní essernet EDP obousměrné</t>
  </si>
  <si>
    <t>Esser 784856, ESSER</t>
  </si>
  <si>
    <t>Skříň pro EDP rozhraní</t>
  </si>
  <si>
    <t>Esser 788606, ESSER</t>
  </si>
  <si>
    <t>Modul RS 232/V24</t>
  </si>
  <si>
    <t>Esser 772386, ESSER</t>
  </si>
  <si>
    <t>Převodník RS232/ethernet</t>
  </si>
  <si>
    <t>licence připojeného zařízení do grafické nadstavby SÚKL Praha, vč. aktualizací SW na 3 roky</t>
  </si>
  <si>
    <t>INTEGRA M-O, INTEGOO</t>
  </si>
  <si>
    <t>Opticko-kouřový hlásič</t>
  </si>
  <si>
    <t>Esser 802371, ESSER</t>
  </si>
  <si>
    <t>Multisenzorový hlásič</t>
  </si>
  <si>
    <t>Esser 802373, ESSER</t>
  </si>
  <si>
    <t>Sokl hlásiče</t>
  </si>
  <si>
    <t>Esser 805590, ESSER</t>
  </si>
  <si>
    <t>Elektronika tlačítka</t>
  </si>
  <si>
    <t>Esser 804905, ESSER</t>
  </si>
  <si>
    <t>Skřín tlačítka</t>
  </si>
  <si>
    <t>Esser 704900, ESSER</t>
  </si>
  <si>
    <t>Sirena červená vnitřní</t>
  </si>
  <si>
    <t>Esser 766235, ESSER</t>
  </si>
  <si>
    <t>vstupně-výstupní prvek 4 in/2 out na kruhovou linku</t>
  </si>
  <si>
    <t>Esser 808613.10, ESSER</t>
  </si>
  <si>
    <t>karta 12 relé, na kruhovou linku</t>
  </si>
  <si>
    <t>Esser 808610,10, ESSER</t>
  </si>
  <si>
    <t>Skříň pro vstupně-výstupní prvky</t>
  </si>
  <si>
    <t>Esser 788600, ESSER</t>
  </si>
  <si>
    <t>Skříň pro přepěťové ochrany  pro min. 10 modulů, plastová, neprůhledné dveře, IP40, kompletní výbava</t>
  </si>
  <si>
    <t>COMBI-12N, OEZ</t>
  </si>
  <si>
    <t>Přepěťová ochrana pro analogovou kruhovou linku (pro 2 páry)</t>
  </si>
  <si>
    <t>DTNVE 2/30/0,5, HAKEL</t>
  </si>
  <si>
    <t>Montáž technologie EPS</t>
  </si>
  <si>
    <t>Oživení a konfigurace technologie EPS</t>
  </si>
  <si>
    <t>Zanesení symbolů do grafické nadstavby, konfigurace stávajícího grafického bezpečnostního nadstavbového SW</t>
  </si>
  <si>
    <t>Testování čidel a hlásičů</t>
  </si>
  <si>
    <t>Oživení a konfigurace technologie EKV, DS</t>
  </si>
  <si>
    <t>Přesun 2 stávajících vnitřních kamer ke vchodům do objektu</t>
  </si>
  <si>
    <t>Panel rozvodný 19", 24xRJ45, UTP, kat.6</t>
  </si>
  <si>
    <t>0-1375014-2 - TYCO</t>
  </si>
  <si>
    <t xml:space="preserve">Panel vyvazovací 1U/125 šedý </t>
  </si>
  <si>
    <t>Instalace Patch panelu UTP 24port, zapojení</t>
  </si>
  <si>
    <t>Instalace vyvazovacího a napájecího panelu</t>
  </si>
  <si>
    <t>Instalace zásuvky UTP, zapojení 2xRJ45</t>
  </si>
  <si>
    <t>Měření metalické linky UTP vč.certif.protokolu</t>
  </si>
  <si>
    <t>Celklem</t>
  </si>
  <si>
    <t>Kabel CYKY 3×240+120</t>
  </si>
  <si>
    <t>Pomocný instalační materiál</t>
  </si>
  <si>
    <t>kmplt</t>
  </si>
  <si>
    <t>Instalace kabelu CYKY 3×240+120</t>
  </si>
  <si>
    <t>Úklid staveniště</t>
  </si>
  <si>
    <t>Průrazy pro kabel CYKY 3×240+120</t>
  </si>
  <si>
    <t>Ukončení kabelu CYKY 3×240+120</t>
  </si>
  <si>
    <t>Pojistky nožové PHN 500A</t>
  </si>
  <si>
    <t>Elektroinstalační žlab Bettermann 100*230</t>
  </si>
  <si>
    <t>Instalace žlabu</t>
  </si>
  <si>
    <t>III etapa</t>
  </si>
  <si>
    <t>Montážní, spojovací a instalační materiál</t>
  </si>
  <si>
    <t>0-1375055-2</t>
  </si>
  <si>
    <t>Rámeček jednonásobný bílý Tango</t>
  </si>
  <si>
    <t>Zásuvka datová neosázená bílá Tango</t>
  </si>
  <si>
    <t>Nosná maska 2xRJ45 pro datovou zásuvku Tango</t>
  </si>
  <si>
    <t>Konektor modulární RJ45 s vložkou, 8pozic, AMP vč. Krytky</t>
  </si>
  <si>
    <t xml:space="preserve"> Označení výrobku - </t>
  </si>
  <si>
    <t>Tablo IP telefonie</t>
  </si>
  <si>
    <t>9137161CKU</t>
  </si>
  <si>
    <t>Antivandal maska + zápustná krabice pro 1 modul</t>
  </si>
  <si>
    <t>9135511KE</t>
  </si>
  <si>
    <t>Zápustná krabice pro 1 modul</t>
  </si>
  <si>
    <t>9135351E</t>
  </si>
  <si>
    <t>Kabel UTP cat 6</t>
  </si>
  <si>
    <t>Montáž technologie videotelefonů vč.osazení tabla a ukončení na aktivním prvku</t>
  </si>
  <si>
    <t>Oživení a konfigurace technologie IP videovrátníků</t>
  </si>
  <si>
    <t>Instalace kabelu UTP</t>
  </si>
  <si>
    <t>7. IP Videovrátník</t>
  </si>
  <si>
    <t>IP videovrátník</t>
  </si>
  <si>
    <t>Svítidlo "A"</t>
  </si>
  <si>
    <t>Svítidlo "B"</t>
  </si>
  <si>
    <t>Svítidlo "C"</t>
  </si>
  <si>
    <t>Svítidlo "E"</t>
  </si>
  <si>
    <t>Svítidlo "F"</t>
  </si>
  <si>
    <t>Svítidlo "G"</t>
  </si>
  <si>
    <t>Svítidlo "J"</t>
  </si>
  <si>
    <t>Svítidlo "K"</t>
  </si>
  <si>
    <t>Svítidlo "L"</t>
  </si>
  <si>
    <t>Svítidlo "N"</t>
  </si>
  <si>
    <t>Svítidlo "V"</t>
  </si>
  <si>
    <t>TRUB 36w</t>
  </si>
  <si>
    <t>TRUB 58w</t>
  </si>
  <si>
    <t>TRUB 13w</t>
  </si>
  <si>
    <t>TRUB 26w</t>
  </si>
  <si>
    <t>TRUB 16w</t>
  </si>
  <si>
    <t>TRUB 22w</t>
  </si>
  <si>
    <t>TRUB 24w</t>
  </si>
  <si>
    <t>TRUB 9w</t>
  </si>
  <si>
    <t>ŽÁR 60w</t>
  </si>
  <si>
    <t>Svět zdroj 9W do svítidla "N"</t>
  </si>
  <si>
    <t>Svět zdroj 13W do svítidla "E"</t>
  </si>
  <si>
    <t>Svět zdroj 16W do svítidla "G"</t>
  </si>
  <si>
    <t>Svět zdroj 22W do svítidla "J"</t>
  </si>
  <si>
    <t>Svět zdroj 24W do svítidla "K"</t>
  </si>
  <si>
    <t>Svět zdroj 26W do svítidla "F"</t>
  </si>
  <si>
    <t>Svět zdroj 36W do svítidla "A", "C", "L"</t>
  </si>
  <si>
    <t>Svět zdroj 58W do svítidla "B"</t>
  </si>
  <si>
    <t>Svět zdroj 60W do svítidla "V"</t>
  </si>
  <si>
    <t>k</t>
  </si>
  <si>
    <t>PD - skutečný stav instalace</t>
  </si>
  <si>
    <t>Expandér na sběrnici EZS pro 8 čidel - 8 dv.v.vst./8 výst.</t>
  </si>
  <si>
    <t>MM1-8NO, SPELZA</t>
  </si>
  <si>
    <t>Zobrazovací tablo Z1</t>
  </si>
  <si>
    <t>Z1, SPELZA</t>
  </si>
  <si>
    <t>WC signalizace invalidé</t>
  </si>
  <si>
    <t>Opětovná montáž stávající části EZS</t>
  </si>
  <si>
    <t>Montáž technologie EKV, DS, včetně demontáže</t>
  </si>
  <si>
    <t>Instalace komponentů souvisejících s provozem CCTV dle požadavků zadavatele, zanešení záznamů do IT struktury SÚKL</t>
  </si>
  <si>
    <t>Číslo zboží dodavatele</t>
  </si>
  <si>
    <t>AIR-LAP1142N-E-K9</t>
  </si>
  <si>
    <t>802.11a/g/n Fixed Unified AP, Int Ant, E Reg Domain</t>
  </si>
  <si>
    <t>AIR-PWRINJ4=</t>
  </si>
  <si>
    <t>Power Injector - AP1140/1250/1260/3500 Series-SPARE</t>
  </si>
  <si>
    <t>Služby</t>
  </si>
  <si>
    <t>Implementace hardware a konfigurace stáv software</t>
  </si>
  <si>
    <t>Dokumentace</t>
  </si>
  <si>
    <t>Montážní, instalační a pomocný materiál</t>
  </si>
  <si>
    <t>Instalace Accesspointů na stropy</t>
  </si>
  <si>
    <t>Accesspointy</t>
  </si>
  <si>
    <t>Poplatek za ekologickou likvidaci - celá dodávka</t>
  </si>
  <si>
    <t>Instalace svítidla</t>
  </si>
  <si>
    <t>1. Silnoproudé rozvody</t>
  </si>
  <si>
    <t>2. Systém EZS</t>
  </si>
  <si>
    <t>3. Systém EPS</t>
  </si>
  <si>
    <t>4. Systém EKV, DS</t>
  </si>
  <si>
    <t>5. IP kamerový systém</t>
  </si>
  <si>
    <t>Instalační materiál</t>
  </si>
  <si>
    <t>6. Strukturovaná kabeláž</t>
  </si>
  <si>
    <t>Modul nestíněný "keystone" SL, 1xRJ45, černý, kat.6</t>
  </si>
  <si>
    <t>8. Accesspointy</t>
  </si>
  <si>
    <t>SLUŽBY</t>
  </si>
  <si>
    <t>Část silnoproudých a slaboproudých systémů</t>
  </si>
  <si>
    <t>Dokumentace skutečného provedení</t>
  </si>
  <si>
    <t>Dokončovací práce objektu Brno, Stará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</si>
</sst>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  <numFmt numFmtId="166" formatCode="#,##0.0\ &quot;Kč&quot;"/>
    <numFmt numFmtId="167" formatCode="_(&quot;Kč&quot;* #,##0.00_);_(&quot;Kč&quot;* \(#,##0.00\);_(&quot;Kč&quot;* &quot;-&quot;??_);_(@_)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Helv"/>
      <charset val="204"/>
    </font>
    <font>
      <b/>
      <sz val="2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name val="Arial CE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ourier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indexed="5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5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112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2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2" fillId="4" borderId="6" applyNumberFormat="0" applyFont="0" applyAlignment="0" applyProtection="0"/>
    <xf numFmtId="0" fontId="28" fillId="0" borderId="7" applyNumberFormat="0" applyFill="0" applyAlignment="0" applyProtection="0"/>
    <xf numFmtId="0" fontId="29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3" borderId="8" applyNumberFormat="0" applyAlignment="0" applyProtection="0"/>
    <xf numFmtId="0" fontId="32" fillId="13" borderId="9" applyNumberFormat="0" applyAlignment="0" applyProtection="0"/>
    <xf numFmtId="0" fontId="3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4" fillId="0" borderId="0"/>
    <xf numFmtId="0" fontId="3" fillId="0" borderId="0"/>
    <xf numFmtId="44" fontId="3" fillId="0" borderId="0" applyFont="0" applyFill="0" applyBorder="0" applyAlignment="0" applyProtection="0"/>
    <xf numFmtId="0" fontId="34" fillId="0" borderId="0"/>
    <xf numFmtId="0" fontId="1" fillId="0" borderId="0"/>
    <xf numFmtId="0" fontId="18" fillId="1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10" borderId="0" applyNumberFormat="0" applyBorder="0" applyAlignment="0" applyProtection="0"/>
    <xf numFmtId="0" fontId="19" fillId="21" borderId="0" applyNumberFormat="0" applyBorder="0" applyAlignment="0" applyProtection="0"/>
    <xf numFmtId="0" fontId="19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0" fontId="19" fillId="16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10" applyNumberFormat="0" applyFill="0" applyAlignment="0" applyProtection="0"/>
    <xf numFmtId="0" fontId="21" fillId="8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" fillId="4" borderId="6" applyNumberFormat="0" applyFont="0" applyAlignment="0" applyProtection="0"/>
    <xf numFmtId="0" fontId="40" fillId="0" borderId="14" applyNumberFormat="0" applyFill="0" applyAlignment="0" applyProtection="0"/>
    <xf numFmtId="0" fontId="29" fillId="19" borderId="0" applyNumberFormat="0" applyBorder="0" applyAlignment="0" applyProtection="0"/>
    <xf numFmtId="0" fontId="30" fillId="5" borderId="8" applyNumberFormat="0" applyAlignment="0" applyProtection="0"/>
    <xf numFmtId="0" fontId="41" fillId="26" borderId="8" applyNumberFormat="0" applyAlignment="0" applyProtection="0"/>
    <xf numFmtId="0" fontId="32" fillId="26" borderId="9" applyNumberFormat="0" applyAlignment="0" applyProtection="0"/>
    <xf numFmtId="0" fontId="19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19" fillId="22" borderId="0" applyNumberFormat="0" applyBorder="0" applyAlignment="0" applyProtection="0"/>
    <xf numFmtId="0" fontId="19" fillId="9" borderId="0" applyNumberFormat="0" applyBorder="0" applyAlignment="0" applyProtection="0"/>
    <xf numFmtId="0" fontId="3" fillId="0" borderId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2">
    <xf numFmtId="0" fontId="0" fillId="0" borderId="0" xfId="0"/>
    <xf numFmtId="0" fontId="8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righ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3" fillId="0" borderId="0" xfId="1" applyFont="1" applyFill="1" applyAlignment="1">
      <alignment vertical="center"/>
    </xf>
    <xf numFmtId="44" fontId="3" fillId="0" borderId="0" xfId="1" applyNumberFormat="1" applyFont="1" applyFill="1" applyAlignment="1">
      <alignment vertical="top"/>
    </xf>
    <xf numFmtId="44" fontId="6" fillId="0" borderId="0" xfId="1" applyNumberFormat="1" applyFont="1" applyFill="1" applyAlignment="1">
      <alignment vertical="top"/>
    </xf>
    <xf numFmtId="0" fontId="7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44" fontId="3" fillId="0" borderId="0" xfId="1" applyNumberFormat="1" applyFont="1" applyFill="1" applyBorder="1" applyAlignment="1">
      <alignment horizontal="right" vertical="center"/>
    </xf>
    <xf numFmtId="9" fontId="3" fillId="0" borderId="0" xfId="11" applyFont="1" applyFill="1" applyBorder="1" applyAlignment="1">
      <alignment horizontal="right" vertical="top"/>
    </xf>
    <xf numFmtId="44" fontId="3" fillId="0" borderId="0" xfId="9" applyNumberFormat="1" applyFont="1" applyFill="1" applyBorder="1" applyAlignment="1">
      <alignment horizontal="right" vertical="top"/>
    </xf>
    <xf numFmtId="44" fontId="6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vertical="top"/>
    </xf>
    <xf numFmtId="0" fontId="6" fillId="0" borderId="0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right" vertical="top"/>
    </xf>
    <xf numFmtId="164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left" vertical="top"/>
    </xf>
    <xf numFmtId="0" fontId="3" fillId="0" borderId="0" xfId="1" applyFont="1" applyFill="1"/>
    <xf numFmtId="0" fontId="6" fillId="0" borderId="0" xfId="1" applyFont="1" applyFill="1" applyAlignment="1">
      <alignment horizontal="center" vertical="top"/>
    </xf>
    <xf numFmtId="0" fontId="9" fillId="0" borderId="0" xfId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center" vertical="top"/>
    </xf>
    <xf numFmtId="164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164" fontId="6" fillId="0" borderId="0" xfId="1" applyNumberFormat="1" applyFont="1" applyFill="1" applyBorder="1" applyAlignment="1">
      <alignment horizontal="center" vertical="top"/>
    </xf>
    <xf numFmtId="0" fontId="6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top"/>
    </xf>
    <xf numFmtId="0" fontId="9" fillId="0" borderId="0" xfId="1" applyFont="1" applyFill="1" applyAlignment="1">
      <alignment horizontal="left" vertical="top"/>
    </xf>
    <xf numFmtId="164" fontId="6" fillId="0" borderId="0" xfId="1" applyNumberFormat="1" applyFont="1" applyFill="1" applyAlignment="1">
      <alignment horizontal="right" vertical="top"/>
    </xf>
    <xf numFmtId="0" fontId="3" fillId="0" borderId="0" xfId="1" applyNumberFormat="1" applyFont="1" applyFill="1" applyBorder="1" applyAlignment="1">
      <alignment horizontal="right" vertical="top"/>
    </xf>
    <xf numFmtId="0" fontId="6" fillId="0" borderId="0" xfId="1" applyFont="1" applyFill="1"/>
    <xf numFmtId="4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justify" vertical="top" wrapText="1"/>
    </xf>
    <xf numFmtId="44" fontId="3" fillId="0" borderId="0" xfId="1" applyNumberFormat="1" applyFont="1" applyFill="1" applyBorder="1" applyAlignment="1">
      <alignment horizontal="right" vertical="top"/>
    </xf>
    <xf numFmtId="44" fontId="3" fillId="0" borderId="0" xfId="1" applyNumberFormat="1" applyFont="1" applyFill="1" applyAlignment="1">
      <alignment vertical="top"/>
    </xf>
    <xf numFmtId="44" fontId="6" fillId="0" borderId="0" xfId="1" applyNumberFormat="1" applyFont="1" applyFill="1" applyAlignment="1">
      <alignment vertical="top"/>
    </xf>
    <xf numFmtId="44" fontId="3" fillId="0" borderId="0" xfId="1" applyNumberFormat="1" applyFont="1" applyFill="1" applyBorder="1" applyAlignment="1">
      <alignment vertical="top"/>
    </xf>
    <xf numFmtId="44" fontId="3" fillId="0" borderId="0" xfId="9" applyNumberFormat="1" applyFont="1" applyFill="1" applyBorder="1" applyAlignment="1">
      <alignment horizontal="right" vertical="top"/>
    </xf>
    <xf numFmtId="44" fontId="6" fillId="0" borderId="0" xfId="9" applyFont="1" applyFill="1" applyBorder="1" applyAlignment="1">
      <alignment horizontal="center" vertical="center" wrapText="1" shrinkToFit="1"/>
    </xf>
    <xf numFmtId="44" fontId="6" fillId="0" borderId="0" xfId="9" applyNumberFormat="1" applyFont="1" applyFill="1" applyBorder="1" applyAlignment="1">
      <alignment horizontal="center" vertical="top"/>
    </xf>
    <xf numFmtId="0" fontId="6" fillId="0" borderId="0" xfId="1" applyFont="1" applyFill="1" applyBorder="1" applyAlignment="1">
      <alignment vertical="top"/>
    </xf>
    <xf numFmtId="44" fontId="3" fillId="0" borderId="0" xfId="9" applyFont="1" applyFill="1" applyBorder="1" applyAlignment="1">
      <alignment horizontal="center" vertical="top"/>
    </xf>
    <xf numFmtId="44" fontId="3" fillId="0" borderId="0" xfId="9" applyNumberFormat="1" applyFont="1" applyFill="1" applyBorder="1" applyAlignment="1">
      <alignment vertical="top"/>
    </xf>
    <xf numFmtId="44" fontId="6" fillId="0" borderId="0" xfId="9" applyNumberFormat="1" applyFont="1" applyFill="1" applyAlignment="1">
      <alignment horizontal="right" vertical="top"/>
    </xf>
    <xf numFmtId="44" fontId="6" fillId="0" borderId="0" xfId="9" applyNumberFormat="1" applyFont="1" applyFill="1" applyAlignment="1">
      <alignment vertical="top"/>
    </xf>
    <xf numFmtId="44" fontId="15" fillId="0" borderId="0" xfId="9" applyNumberFormat="1" applyFont="1" applyFill="1" applyAlignment="1">
      <alignment vertical="top"/>
    </xf>
    <xf numFmtId="0" fontId="3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 shrinkToFit="1"/>
    </xf>
    <xf numFmtId="0" fontId="3" fillId="0" borderId="0" xfId="1" applyFont="1" applyFill="1"/>
    <xf numFmtId="0" fontId="6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13" fillId="0" borderId="0" xfId="1" applyFont="1" applyFill="1" applyBorder="1" applyAlignment="1">
      <alignment horizontal="center" vertical="top"/>
    </xf>
    <xf numFmtId="10" fontId="14" fillId="0" borderId="0" xfId="6" applyNumberFormat="1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left" vertical="top"/>
    </xf>
    <xf numFmtId="164" fontId="3" fillId="0" borderId="0" xfId="4" applyNumberFormat="1" applyFont="1" applyFill="1" applyBorder="1" applyAlignment="1">
      <alignment horizontal="left" vertical="top"/>
    </xf>
    <xf numFmtId="0" fontId="6" fillId="0" borderId="0" xfId="4" applyFont="1" applyFill="1" applyBorder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164" fontId="6" fillId="0" borderId="0" xfId="4" applyNumberFormat="1" applyFont="1" applyFill="1" applyBorder="1" applyAlignment="1">
      <alignment horizontal="center" vertical="center"/>
    </xf>
    <xf numFmtId="0" fontId="6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justify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justify" vertical="center" wrapText="1"/>
    </xf>
    <xf numFmtId="0" fontId="9" fillId="0" borderId="0" xfId="4" applyFont="1" applyFill="1" applyAlignment="1">
      <alignment horizontal="left" vertical="top"/>
    </xf>
    <xf numFmtId="44" fontId="6" fillId="0" borderId="0" xfId="3" applyFont="1" applyFill="1" applyBorder="1" applyAlignment="1">
      <alignment horizontal="center" vertical="top"/>
    </xf>
    <xf numFmtId="0" fontId="3" fillId="0" borderId="0" xfId="4" applyFont="1" applyFill="1" applyAlignment="1">
      <alignment horizontal="left" vertical="top"/>
    </xf>
    <xf numFmtId="0" fontId="6" fillId="0" borderId="0" xfId="4" applyFont="1" applyFill="1" applyAlignment="1">
      <alignment horizontal="left" vertical="top"/>
    </xf>
    <xf numFmtId="0" fontId="6" fillId="0" borderId="0" xfId="4" applyFont="1" applyFill="1" applyAlignment="1">
      <alignment horizontal="center" vertical="top"/>
    </xf>
    <xf numFmtId="0" fontId="3" fillId="0" borderId="0" xfId="4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NumberFormat="1" applyFont="1" applyFill="1" applyBorder="1" applyAlignment="1">
      <alignment horizontal="center" vertical="top"/>
    </xf>
    <xf numFmtId="164" fontId="6" fillId="0" borderId="0" xfId="4" applyNumberFormat="1" applyFont="1" applyFill="1" applyAlignment="1">
      <alignment horizontal="center" vertical="top"/>
    </xf>
    <xf numFmtId="0" fontId="8" fillId="0" borderId="0" xfId="4" applyFont="1" applyFill="1" applyBorder="1" applyAlignment="1">
      <alignment horizontal="center" vertical="center"/>
    </xf>
    <xf numFmtId="44" fontId="6" fillId="0" borderId="0" xfId="9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top"/>
    </xf>
    <xf numFmtId="0" fontId="6" fillId="0" borderId="0" xfId="1" applyFont="1" applyFill="1" applyBorder="1" applyAlignment="1">
      <alignment horizontal="center" vertical="center" wrapText="1" shrinkToFit="1"/>
    </xf>
    <xf numFmtId="0" fontId="6" fillId="0" borderId="0" xfId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top"/>
    </xf>
    <xf numFmtId="0" fontId="6" fillId="0" borderId="0" xfId="1" applyFont="1" applyFill="1" applyAlignment="1">
      <alignment horizontal="left" vertical="top"/>
    </xf>
    <xf numFmtId="0" fontId="3" fillId="0" borderId="0" xfId="1" applyFont="1" applyFill="1"/>
    <xf numFmtId="0" fontId="6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164" fontId="6" fillId="0" borderId="0" xfId="1" applyNumberFormat="1" applyFont="1" applyFill="1" applyAlignment="1">
      <alignment horizontal="center" vertical="top"/>
    </xf>
    <xf numFmtId="0" fontId="6" fillId="0" borderId="0" xfId="1" applyFont="1" applyFill="1" applyAlignment="1">
      <alignment horizontal="center" vertical="top"/>
    </xf>
    <xf numFmtId="0" fontId="13" fillId="0" borderId="0" xfId="1" applyFont="1" applyFill="1" applyBorder="1" applyAlignment="1">
      <alignment horizontal="center" vertical="top"/>
    </xf>
    <xf numFmtId="0" fontId="13" fillId="0" borderId="0" xfId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Alignment="1">
      <alignment horizontal="left" vertical="top"/>
    </xf>
    <xf numFmtId="10" fontId="14" fillId="0" borderId="0" xfId="6" applyNumberFormat="1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left" vertical="top"/>
    </xf>
    <xf numFmtId="164" fontId="3" fillId="0" borderId="0" xfId="4" applyNumberFormat="1" applyFont="1" applyFill="1" applyBorder="1" applyAlignment="1">
      <alignment horizontal="left" vertical="top"/>
    </xf>
    <xf numFmtId="164" fontId="6" fillId="0" borderId="0" xfId="3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justify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justify" vertical="center" wrapText="1"/>
    </xf>
    <xf numFmtId="0" fontId="3" fillId="0" borderId="0" xfId="1" applyFont="1" applyBorder="1" applyAlignment="1">
      <alignment vertical="center"/>
    </xf>
    <xf numFmtId="44" fontId="6" fillId="0" borderId="0" xfId="3" applyFont="1" applyFill="1" applyBorder="1" applyAlignment="1">
      <alignment horizontal="center" vertical="top"/>
    </xf>
    <xf numFmtId="0" fontId="3" fillId="0" borderId="0" xfId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justify" vertical="center" wrapText="1"/>
    </xf>
    <xf numFmtId="0" fontId="3" fillId="0" borderId="0" xfId="1" applyFont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top"/>
    </xf>
    <xf numFmtId="44" fontId="3" fillId="0" borderId="0" xfId="3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center" vertical="center" wrapText="1"/>
    </xf>
    <xf numFmtId="49" fontId="16" fillId="0" borderId="0" xfId="1" applyNumberFormat="1" applyFont="1" applyFill="1" applyBorder="1" applyAlignment="1">
      <alignment horizontal="center" vertical="center" wrapText="1"/>
    </xf>
    <xf numFmtId="44" fontId="6" fillId="0" borderId="0" xfId="9" applyFont="1" applyFill="1" applyBorder="1" applyAlignment="1">
      <alignment horizontal="center" vertical="center" wrapText="1" shrinkToFit="1"/>
    </xf>
    <xf numFmtId="164" fontId="6" fillId="0" borderId="0" xfId="1" applyNumberFormat="1" applyFont="1"/>
    <xf numFmtId="0" fontId="3" fillId="0" borderId="0" xfId="1" applyFont="1" applyFill="1"/>
    <xf numFmtId="0" fontId="6" fillId="0" borderId="0" xfId="1" applyFont="1"/>
    <xf numFmtId="0" fontId="16" fillId="0" borderId="0" xfId="62" applyFont="1"/>
    <xf numFmtId="44" fontId="2" fillId="0" borderId="0" xfId="4" applyNumberFormat="1" applyFont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44" fontId="2" fillId="0" borderId="0" xfId="9" applyNumberFormat="1" applyFont="1" applyFill="1" applyBorder="1" applyAlignment="1">
      <alignment horizontal="right" vertical="top"/>
    </xf>
    <xf numFmtId="0" fontId="44" fillId="0" borderId="0" xfId="0" applyFont="1"/>
    <xf numFmtId="0" fontId="44" fillId="0" borderId="0" xfId="0" applyFont="1" applyAlignment="1">
      <alignment horizontal="center"/>
    </xf>
    <xf numFmtId="0" fontId="2" fillId="0" borderId="0" xfId="1" applyFont="1"/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right" vertical="top"/>
    </xf>
    <xf numFmtId="0" fontId="0" fillId="0" borderId="0" xfId="0" applyFill="1"/>
    <xf numFmtId="0" fontId="2" fillId="0" borderId="0" xfId="1" applyFont="1" applyFill="1" applyBorder="1" applyAlignment="1">
      <alignment vertical="top"/>
    </xf>
    <xf numFmtId="0" fontId="2" fillId="0" borderId="0" xfId="1" applyFont="1" applyFill="1" applyAlignment="1">
      <alignment horizontal="left" vertical="top"/>
    </xf>
    <xf numFmtId="0" fontId="44" fillId="0" borderId="0" xfId="62" applyFont="1"/>
    <xf numFmtId="0" fontId="44" fillId="0" borderId="0" xfId="62" applyFont="1" applyAlignment="1">
      <alignment horizontal="center"/>
    </xf>
    <xf numFmtId="0" fontId="2" fillId="0" borderId="0" xfId="4" applyFont="1" applyFill="1" applyBorder="1" applyAlignment="1">
      <alignment horizontal="justify" vertical="center" wrapText="1"/>
    </xf>
    <xf numFmtId="0" fontId="2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44" fontId="42" fillId="0" borderId="0" xfId="0" applyNumberFormat="1" applyFont="1"/>
    <xf numFmtId="164" fontId="0" fillId="0" borderId="0" xfId="0" applyNumberFormat="1"/>
    <xf numFmtId="164" fontId="42" fillId="0" borderId="0" xfId="0" applyNumberFormat="1" applyFont="1"/>
    <xf numFmtId="44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/>
    <xf numFmtId="0" fontId="2" fillId="0" borderId="0" xfId="1" applyFont="1" applyAlignment="1">
      <alignment horizontal="center"/>
    </xf>
    <xf numFmtId="0" fontId="45" fillId="0" borderId="0" xfId="0" applyFont="1"/>
    <xf numFmtId="0" fontId="14" fillId="0" borderId="0" xfId="1" applyFont="1" applyFill="1" applyBorder="1" applyAlignment="1">
      <alignment horizontal="left" vertical="top"/>
    </xf>
    <xf numFmtId="164" fontId="2" fillId="0" borderId="0" xfId="4" applyNumberFormat="1" applyFont="1" applyFill="1" applyBorder="1" applyAlignment="1">
      <alignment horizontal="left" vertical="top"/>
    </xf>
    <xf numFmtId="0" fontId="2" fillId="0" borderId="0" xfId="4" applyFont="1" applyFill="1" applyBorder="1" applyAlignment="1">
      <alignment horizontal="right" vertical="top"/>
    </xf>
    <xf numFmtId="0" fontId="2" fillId="0" borderId="0" xfId="4" applyNumberFormat="1" applyFont="1" applyFill="1" applyBorder="1" applyAlignment="1">
      <alignment horizontal="right" vertical="top"/>
    </xf>
    <xf numFmtId="44" fontId="2" fillId="0" borderId="0" xfId="3" applyNumberFormat="1" applyFont="1" applyFill="1" applyBorder="1" applyAlignment="1">
      <alignment horizontal="right" vertical="top"/>
    </xf>
    <xf numFmtId="0" fontId="2" fillId="0" borderId="0" xfId="4" applyFont="1" applyFill="1" applyBorder="1" applyAlignment="1">
      <alignment vertical="center"/>
    </xf>
    <xf numFmtId="164" fontId="2" fillId="0" borderId="0" xfId="4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 wrapText="1"/>
    </xf>
    <xf numFmtId="44" fontId="2" fillId="0" borderId="0" xfId="1" applyNumberFormat="1" applyFont="1"/>
    <xf numFmtId="164" fontId="2" fillId="0" borderId="0" xfId="3" applyNumberFormat="1" applyFont="1" applyFill="1" applyBorder="1" applyAlignment="1">
      <alignment horizontal="right" vertical="top"/>
    </xf>
    <xf numFmtId="0" fontId="2" fillId="0" borderId="0" xfId="4" applyFont="1" applyFill="1" applyAlignment="1">
      <alignment horizontal="left" vertical="top"/>
    </xf>
    <xf numFmtId="164" fontId="6" fillId="0" borderId="0" xfId="4" applyNumberFormat="1" applyFont="1" applyFill="1" applyAlignment="1">
      <alignment horizontal="right" vertical="top"/>
    </xf>
    <xf numFmtId="0" fontId="46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2" fillId="0" borderId="0" xfId="4" applyFont="1" applyBorder="1" applyAlignment="1">
      <alignment horizontal="center" vertical="center"/>
    </xf>
    <xf numFmtId="0" fontId="8" fillId="0" borderId="0" xfId="4" applyFont="1" applyFill="1" applyBorder="1" applyAlignment="1">
      <alignment horizontal="left" vertical="center" indent="1"/>
    </xf>
    <xf numFmtId="44" fontId="13" fillId="0" borderId="0" xfId="3" applyNumberFormat="1" applyFont="1" applyFill="1" applyBorder="1" applyAlignment="1">
      <alignment horizontal="center" vertical="top"/>
    </xf>
    <xf numFmtId="44" fontId="2" fillId="0" borderId="0" xfId="4" applyNumberFormat="1" applyFont="1" applyFill="1" applyBorder="1" applyAlignment="1">
      <alignment vertical="center"/>
    </xf>
    <xf numFmtId="44" fontId="2" fillId="0" borderId="0" xfId="4" applyNumberFormat="1" applyFont="1" applyFill="1" applyBorder="1" applyAlignment="1">
      <alignment horizontal="right" vertical="top"/>
    </xf>
    <xf numFmtId="44" fontId="6" fillId="0" borderId="0" xfId="4" applyNumberFormat="1" applyFont="1" applyBorder="1" applyAlignment="1">
      <alignment vertical="center"/>
    </xf>
    <xf numFmtId="164" fontId="6" fillId="0" borderId="0" xfId="4" applyNumberFormat="1" applyFont="1" applyBorder="1" applyAlignment="1">
      <alignment vertical="center"/>
    </xf>
    <xf numFmtId="0" fontId="2" fillId="0" borderId="0" xfId="62" applyFont="1" applyFill="1"/>
    <xf numFmtId="0" fontId="6" fillId="0" borderId="0" xfId="62" applyFont="1"/>
    <xf numFmtId="0" fontId="2" fillId="0" borderId="0" xfId="62" applyFont="1" applyAlignment="1">
      <alignment horizontal="center"/>
    </xf>
    <xf numFmtId="0" fontId="2" fillId="0" borderId="0" xfId="62" applyFont="1"/>
    <xf numFmtId="0" fontId="45" fillId="0" borderId="0" xfId="62" applyFont="1"/>
    <xf numFmtId="0" fontId="45" fillId="0" borderId="0" xfId="62" applyFont="1" applyAlignment="1">
      <alignment horizontal="center"/>
    </xf>
    <xf numFmtId="0" fontId="9" fillId="0" borderId="0" xfId="62" applyFont="1" applyFill="1" applyBorder="1" applyAlignment="1">
      <alignment horizontal="left" vertical="top"/>
    </xf>
    <xf numFmtId="0" fontId="2" fillId="0" borderId="0" xfId="62" applyNumberFormat="1" applyFont="1" applyFill="1" applyBorder="1" applyAlignment="1">
      <alignment horizontal="center" vertical="top"/>
    </xf>
    <xf numFmtId="0" fontId="6" fillId="0" borderId="0" xfId="62" applyFont="1" applyFill="1" applyBorder="1" applyAlignment="1">
      <alignment horizontal="center" vertical="center" wrapText="1" shrinkToFit="1"/>
    </xf>
    <xf numFmtId="0" fontId="6" fillId="0" borderId="0" xfId="62" applyFont="1" applyFill="1" applyBorder="1" applyAlignment="1">
      <alignment horizontal="center" vertical="top"/>
    </xf>
    <xf numFmtId="164" fontId="6" fillId="0" borderId="0" xfId="62" applyNumberFormat="1" applyFont="1" applyFill="1" applyBorder="1" applyAlignment="1">
      <alignment horizontal="center" vertical="top"/>
    </xf>
    <xf numFmtId="0" fontId="6" fillId="0" borderId="0" xfId="62" applyNumberFormat="1" applyFont="1" applyFill="1" applyBorder="1" applyAlignment="1">
      <alignment horizontal="center" vertical="top"/>
    </xf>
    <xf numFmtId="44" fontId="6" fillId="0" borderId="0" xfId="3" applyNumberFormat="1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center" vertical="top"/>
    </xf>
    <xf numFmtId="164" fontId="2" fillId="0" borderId="0" xfId="62" applyNumberFormat="1" applyFont="1" applyFill="1" applyBorder="1" applyAlignment="1">
      <alignment horizontal="left" vertical="top"/>
    </xf>
    <xf numFmtId="0" fontId="2" fillId="0" borderId="0" xfId="62" applyFont="1" applyFill="1" applyBorder="1" applyAlignment="1">
      <alignment horizontal="right" vertical="top"/>
    </xf>
    <xf numFmtId="0" fontId="43" fillId="0" borderId="0" xfId="62" applyFont="1" applyFill="1" applyBorder="1" applyAlignment="1">
      <alignment horizontal="center" vertical="top"/>
    </xf>
    <xf numFmtId="164" fontId="2" fillId="0" borderId="0" xfId="104" applyNumberFormat="1" applyFont="1" applyFill="1" applyBorder="1" applyAlignment="1">
      <alignment horizontal="left" vertical="top"/>
    </xf>
    <xf numFmtId="0" fontId="2" fillId="0" borderId="0" xfId="104" applyFont="1" applyFill="1" applyBorder="1" applyAlignment="1">
      <alignment horizontal="right" vertical="top"/>
    </xf>
    <xf numFmtId="0" fontId="2" fillId="0" borderId="0" xfId="104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44" fontId="2" fillId="0" borderId="0" xfId="103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center" vertical="top"/>
    </xf>
    <xf numFmtId="164" fontId="43" fillId="0" borderId="0" xfId="0" applyNumberFormat="1" applyFont="1" applyFill="1" applyBorder="1" applyAlignment="1">
      <alignment horizontal="right" vertical="top"/>
    </xf>
    <xf numFmtId="164" fontId="43" fillId="0" borderId="0" xfId="0" applyNumberFormat="1" applyFont="1" applyAlignment="1">
      <alignment horizontal="right" vertical="top"/>
    </xf>
    <xf numFmtId="0" fontId="43" fillId="0" borderId="0" xfId="0" applyFont="1" applyFill="1" applyBorder="1" applyAlignment="1">
      <alignment horizontal="right" vertical="top"/>
    </xf>
    <xf numFmtId="44" fontId="43" fillId="0" borderId="0" xfId="9" applyFont="1" applyFill="1" applyBorder="1" applyAlignment="1">
      <alignment horizontal="right" vertical="top"/>
    </xf>
    <xf numFmtId="167" fontId="43" fillId="0" borderId="0" xfId="0" applyNumberFormat="1" applyFont="1" applyFill="1" applyAlignment="1">
      <alignment horizontal="right" vertical="top"/>
    </xf>
    <xf numFmtId="0" fontId="43" fillId="0" borderId="0" xfId="0" applyFont="1" applyFill="1" applyAlignment="1">
      <alignment vertical="top"/>
    </xf>
    <xf numFmtId="164" fontId="43" fillId="0" borderId="0" xfId="9" applyNumberFormat="1" applyFont="1" applyFill="1" applyBorder="1" applyAlignment="1">
      <alignment horizontal="right" vertical="top"/>
    </xf>
    <xf numFmtId="0" fontId="43" fillId="0" borderId="0" xfId="0" applyFont="1" applyFill="1" applyBorder="1" applyAlignment="1">
      <alignment horizontal="left" vertical="top"/>
    </xf>
    <xf numFmtId="0" fontId="2" fillId="0" borderId="0" xfId="98" applyNumberFormat="1" applyFont="1" applyFill="1" applyAlignment="1">
      <alignment horizontal="center"/>
    </xf>
    <xf numFmtId="0" fontId="44" fillId="0" borderId="0" xfId="62" applyFont="1" applyFill="1"/>
    <xf numFmtId="0" fontId="2" fillId="0" borderId="0" xfId="62" applyFont="1" applyFill="1" applyBorder="1" applyAlignment="1">
      <alignment vertical="top"/>
    </xf>
    <xf numFmtId="44" fontId="2" fillId="0" borderId="0" xfId="3" applyNumberFormat="1" applyFont="1" applyFill="1" applyBorder="1" applyAlignment="1">
      <alignment vertical="top"/>
    </xf>
    <xf numFmtId="0" fontId="9" fillId="0" borderId="0" xfId="62" applyFont="1" applyFill="1" applyAlignment="1">
      <alignment horizontal="left" vertical="top"/>
    </xf>
    <xf numFmtId="0" fontId="2" fillId="0" borderId="0" xfId="62" applyFont="1" applyAlignment="1">
      <alignment horizontal="justify" vertical="top" wrapText="1"/>
    </xf>
    <xf numFmtId="164" fontId="6" fillId="0" borderId="0" xfId="62" applyNumberFormat="1" applyFont="1" applyFill="1" applyAlignment="1">
      <alignment horizontal="center" vertical="top"/>
    </xf>
    <xf numFmtId="44" fontId="6" fillId="0" borderId="0" xfId="3" applyNumberFormat="1" applyFont="1" applyFill="1" applyAlignment="1">
      <alignment horizontal="right" vertical="top"/>
    </xf>
    <xf numFmtId="0" fontId="2" fillId="0" borderId="0" xfId="62" applyFont="1" applyFill="1" applyAlignment="1">
      <alignment horizontal="left" vertical="top"/>
    </xf>
    <xf numFmtId="0" fontId="2" fillId="0" borderId="0" xfId="62" applyFont="1" applyFill="1" applyAlignment="1">
      <alignment horizontal="center" vertical="top"/>
    </xf>
    <xf numFmtId="164" fontId="2" fillId="0" borderId="0" xfId="62" applyNumberFormat="1" applyFont="1" applyFill="1" applyAlignment="1">
      <alignment horizontal="right" vertical="top"/>
    </xf>
    <xf numFmtId="164" fontId="2" fillId="0" borderId="0" xfId="62" applyNumberFormat="1" applyFont="1" applyFill="1" applyAlignment="1">
      <alignment horizontal="center" vertical="top"/>
    </xf>
    <xf numFmtId="44" fontId="6" fillId="0" borderId="0" xfId="3" applyNumberFormat="1" applyFont="1" applyFill="1" applyAlignment="1">
      <alignment vertical="top"/>
    </xf>
    <xf numFmtId="0" fontId="6" fillId="0" borderId="0" xfId="62" applyFont="1" applyFill="1" applyAlignment="1">
      <alignment horizontal="left" vertical="top"/>
    </xf>
    <xf numFmtId="0" fontId="6" fillId="0" borderId="0" xfId="62" applyFont="1" applyFill="1" applyAlignment="1">
      <alignment horizontal="center" vertical="top"/>
    </xf>
    <xf numFmtId="164" fontId="6" fillId="0" borderId="0" xfId="62" applyNumberFormat="1" applyFont="1" applyFill="1" applyAlignment="1">
      <alignment horizontal="right" vertical="top"/>
    </xf>
    <xf numFmtId="44" fontId="15" fillId="0" borderId="0" xfId="3" applyNumberFormat="1" applyFont="1" applyFill="1" applyAlignment="1">
      <alignment vertical="top"/>
    </xf>
    <xf numFmtId="44" fontId="15" fillId="0" borderId="0" xfId="3" applyNumberFormat="1" applyFont="1" applyFill="1" applyAlignment="1">
      <alignment horizontal="right" vertical="top"/>
    </xf>
    <xf numFmtId="0" fontId="2" fillId="0" borderId="0" xfId="8" applyFont="1" applyFill="1" applyAlignment="1">
      <alignment horizontal="left" vertical="top"/>
    </xf>
    <xf numFmtId="0" fontId="2" fillId="0" borderId="0" xfId="8" applyFont="1" applyFill="1" applyAlignment="1">
      <alignment horizontal="center" vertical="top"/>
    </xf>
    <xf numFmtId="164" fontId="2" fillId="0" borderId="0" xfId="8" applyNumberFormat="1" applyFont="1" applyFill="1" applyAlignment="1">
      <alignment horizontal="right" vertical="top"/>
    </xf>
    <xf numFmtId="164" fontId="2" fillId="0" borderId="0" xfId="8" applyNumberFormat="1" applyFont="1" applyFill="1" applyAlignment="1">
      <alignment horizontal="center" vertical="top"/>
    </xf>
    <xf numFmtId="0" fontId="45" fillId="0" borderId="0" xfId="0" applyFont="1" applyAlignment="1">
      <alignment horizontal="center"/>
    </xf>
    <xf numFmtId="8" fontId="44" fillId="0" borderId="0" xfId="0" applyNumberFormat="1" applyFont="1"/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2" fillId="0" borderId="0" xfId="103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103" applyNumberFormat="1" applyFont="1" applyFill="1" applyBorder="1" applyAlignment="1" applyProtection="1">
      <alignment horizontal="center" vertical="center"/>
      <protection locked="0"/>
    </xf>
    <xf numFmtId="165" fontId="2" fillId="0" borderId="0" xfId="10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103" applyNumberFormat="1" applyFont="1" applyFill="1" applyBorder="1" applyAlignment="1" applyProtection="1">
      <alignment horizontal="center" vertical="center"/>
      <protection locked="0"/>
    </xf>
    <xf numFmtId="164" fontId="6" fillId="0" borderId="0" xfId="10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164" fontId="2" fillId="0" borderId="0" xfId="0" applyNumberFormat="1" applyFont="1" applyFill="1" applyAlignment="1" applyProtection="1">
      <alignment horizontal="right" vertical="top"/>
      <protection locked="0"/>
    </xf>
    <xf numFmtId="5" fontId="2" fillId="0" borderId="0" xfId="103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65" fontId="15" fillId="0" borderId="0" xfId="103" applyNumberFormat="1" applyFont="1" applyFill="1" applyBorder="1" applyAlignment="1" applyProtection="1">
      <alignment horizontal="center" vertical="center"/>
      <protection locked="0"/>
    </xf>
    <xf numFmtId="44" fontId="2" fillId="0" borderId="0" xfId="1" applyNumberFormat="1" applyFont="1" applyAlignment="1">
      <alignment vertical="center"/>
    </xf>
    <xf numFmtId="44" fontId="44" fillId="0" borderId="0" xfId="0" applyNumberFormat="1" applyFont="1"/>
    <xf numFmtId="44" fontId="44" fillId="0" borderId="0" xfId="62" applyNumberFormat="1" applyFont="1"/>
    <xf numFmtId="44" fontId="2" fillId="0" borderId="0" xfId="103" applyNumberFormat="1" applyFont="1" applyFill="1" applyBorder="1" applyAlignment="1" applyProtection="1">
      <alignment horizontal="center"/>
      <protection locked="0"/>
    </xf>
    <xf numFmtId="44" fontId="2" fillId="0" borderId="0" xfId="103" applyNumberFormat="1" applyFont="1" applyFill="1" applyBorder="1" applyAlignment="1" applyProtection="1">
      <alignment horizontal="center" vertical="center"/>
      <protection locked="0"/>
    </xf>
    <xf numFmtId="44" fontId="6" fillId="0" borderId="0" xfId="103" applyNumberFormat="1" applyFont="1" applyFill="1" applyBorder="1" applyAlignment="1" applyProtection="1">
      <alignment horizontal="center" vertical="center"/>
      <protection locked="0"/>
    </xf>
    <xf numFmtId="44" fontId="2" fillId="0" borderId="0" xfId="103" applyNumberFormat="1" applyFont="1" applyFill="1" applyBorder="1" applyAlignment="1" applyProtection="1">
      <alignment horizontal="right" vertical="center"/>
      <protection locked="0"/>
    </xf>
    <xf numFmtId="44" fontId="2" fillId="0" borderId="0" xfId="0" applyNumberFormat="1" applyFont="1" applyAlignment="1" applyProtection="1">
      <alignment horizontal="right" vertical="center"/>
      <protection locked="0"/>
    </xf>
    <xf numFmtId="44" fontId="6" fillId="0" borderId="0" xfId="103" applyNumberFormat="1" applyFont="1" applyFill="1" applyAlignment="1" applyProtection="1">
      <alignment vertical="top"/>
      <protection locked="0"/>
    </xf>
    <xf numFmtId="44" fontId="2" fillId="0" borderId="0" xfId="103" applyNumberFormat="1" applyFont="1" applyFill="1" applyBorder="1" applyAlignment="1" applyProtection="1">
      <alignment horizontal="right" vertical="top"/>
      <protection locked="0"/>
    </xf>
    <xf numFmtId="44" fontId="15" fillId="0" borderId="0" xfId="103" applyNumberFormat="1" applyFont="1" applyFill="1" applyBorder="1" applyAlignment="1" applyProtection="1">
      <alignment horizontal="center" vertical="center"/>
      <protection locked="0"/>
    </xf>
    <xf numFmtId="44" fontId="15" fillId="0" borderId="0" xfId="103" applyNumberFormat="1" applyFont="1" applyFill="1" applyBorder="1" applyAlignment="1" applyProtection="1">
      <alignment horizontal="right" vertical="center"/>
      <protection locked="0"/>
    </xf>
    <xf numFmtId="44" fontId="13" fillId="0" borderId="0" xfId="1" applyNumberFormat="1" applyFont="1" applyFill="1" applyBorder="1" applyAlignment="1">
      <alignment horizontal="right" vertical="top"/>
    </xf>
    <xf numFmtId="44" fontId="6" fillId="0" borderId="0" xfId="4" applyNumberFormat="1" applyFont="1" applyFill="1" applyBorder="1" applyAlignment="1">
      <alignment vertical="center"/>
    </xf>
    <xf numFmtId="44" fontId="6" fillId="0" borderId="0" xfId="1" applyNumberFormat="1" applyFont="1"/>
    <xf numFmtId="44" fontId="45" fillId="0" borderId="0" xfId="0" applyNumberFormat="1" applyFont="1"/>
    <xf numFmtId="44" fontId="3" fillId="0" borderId="0" xfId="1" applyNumberFormat="1" applyFont="1" applyAlignment="1">
      <alignment horizontal="center"/>
    </xf>
    <xf numFmtId="44" fontId="3" fillId="0" borderId="0" xfId="1" applyNumberFormat="1" applyFont="1"/>
    <xf numFmtId="44" fontId="13" fillId="0" borderId="0" xfId="1" applyNumberFormat="1" applyFont="1" applyFill="1" applyBorder="1" applyAlignment="1">
      <alignment horizontal="center" vertical="top"/>
    </xf>
    <xf numFmtId="44" fontId="6" fillId="0" borderId="0" xfId="1" applyNumberFormat="1" applyFont="1" applyFill="1" applyBorder="1" applyAlignment="1">
      <alignment vertical="center"/>
    </xf>
    <xf numFmtId="44" fontId="6" fillId="0" borderId="0" xfId="3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/>
    </xf>
    <xf numFmtId="44" fontId="3" fillId="0" borderId="0" xfId="1" applyNumberFormat="1" applyFont="1" applyFill="1" applyBorder="1" applyAlignment="1">
      <alignment vertical="center"/>
    </xf>
    <xf numFmtId="44" fontId="2" fillId="0" borderId="0" xfId="1" applyNumberFormat="1"/>
    <xf numFmtId="44" fontId="2" fillId="0" borderId="0" xfId="1" applyNumberFormat="1" applyAlignment="1">
      <alignment vertical="center"/>
    </xf>
    <xf numFmtId="44" fontId="3" fillId="0" borderId="0" xfId="4" applyNumberFormat="1" applyFont="1" applyFill="1" applyBorder="1" applyAlignment="1">
      <alignment vertical="center"/>
    </xf>
    <xf numFmtId="44" fontId="3" fillId="0" borderId="0" xfId="4" applyNumberFormat="1" applyFont="1" applyBorder="1" applyAlignment="1">
      <alignment vertical="center"/>
    </xf>
    <xf numFmtId="44" fontId="3" fillId="0" borderId="0" xfId="3" applyNumberFormat="1" applyFont="1" applyFill="1" applyBorder="1" applyAlignment="1">
      <alignment vertical="top"/>
    </xf>
    <xf numFmtId="44" fontId="3" fillId="0" borderId="0" xfId="1" applyNumberFormat="1" applyFont="1" applyFill="1" applyBorder="1" applyAlignment="1">
      <alignment horizontal="center" vertical="center"/>
    </xf>
    <xf numFmtId="44" fontId="3" fillId="0" borderId="0" xfId="1" applyNumberFormat="1" applyFont="1" applyBorder="1" applyAlignment="1">
      <alignment horizontal="center" vertical="center"/>
    </xf>
    <xf numFmtId="44" fontId="3" fillId="0" borderId="0" xfId="4" applyNumberFormat="1" applyFont="1" applyFill="1" applyBorder="1" applyAlignment="1">
      <alignment horizontal="center" vertical="center"/>
    </xf>
    <xf numFmtId="44" fontId="3" fillId="0" borderId="0" xfId="4" applyNumberFormat="1" applyFont="1" applyFill="1" applyBorder="1" applyAlignment="1">
      <alignment horizontal="right" vertical="top"/>
    </xf>
    <xf numFmtId="44" fontId="3" fillId="0" borderId="0" xfId="4" applyNumberFormat="1" applyFont="1" applyBorder="1" applyAlignment="1">
      <alignment horizontal="center" vertical="center"/>
    </xf>
    <xf numFmtId="0" fontId="10" fillId="0" borderId="0" xfId="1" applyFont="1" applyFill="1" applyAlignment="1">
      <alignment horizontal="left" vertical="top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64" fontId="17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top"/>
    </xf>
    <xf numFmtId="0" fontId="3" fillId="0" borderId="0" xfId="1" applyFont="1" applyFill="1" applyAlignment="1">
      <alignment horizontal="left" vertical="top"/>
    </xf>
  </cellXfs>
  <cellStyles count="112">
    <cellStyle name="20 % – Zvýraznění1 2" xfId="17"/>
    <cellStyle name="20 % – Zvýraznění1 2 2" xfId="63"/>
    <cellStyle name="20 % – Zvýraznění2 2" xfId="18"/>
    <cellStyle name="20 % – Zvýraznění2 2 2" xfId="64"/>
    <cellStyle name="20 % – Zvýraznění3 2" xfId="19"/>
    <cellStyle name="20 % – Zvýraznění3 2 2" xfId="65"/>
    <cellStyle name="20 % – Zvýraznění4 2" xfId="20"/>
    <cellStyle name="20 % – Zvýraznění4 2 2" xfId="66"/>
    <cellStyle name="20 % – Zvýraznění5 2" xfId="21"/>
    <cellStyle name="20 % – Zvýraznění6 2" xfId="22"/>
    <cellStyle name="20 % – Zvýraznění6 2 2" xfId="67"/>
    <cellStyle name="40 % – Zvýraznění1 2" xfId="23"/>
    <cellStyle name="40 % – Zvýraznění1 2 2" xfId="68"/>
    <cellStyle name="40 % – Zvýraznění2 2" xfId="24"/>
    <cellStyle name="40 % – Zvýraznění3 2" xfId="25"/>
    <cellStyle name="40 % – Zvýraznění3 2 2" xfId="69"/>
    <cellStyle name="40 % – Zvýraznění4 2" xfId="26"/>
    <cellStyle name="40 % – Zvýraznění4 2 2" xfId="70"/>
    <cellStyle name="40 % – Zvýraznění5 2" xfId="27"/>
    <cellStyle name="40 % – Zvýraznění5 2 2" xfId="71"/>
    <cellStyle name="40 % – Zvýraznění6 2" xfId="28"/>
    <cellStyle name="40 % – Zvýraznění6 2 2" xfId="72"/>
    <cellStyle name="60 % – Zvýraznění1 2" xfId="29"/>
    <cellStyle name="60 % – Zvýraznění1 2 2" xfId="73"/>
    <cellStyle name="60 % – Zvýraznění2 2" xfId="30"/>
    <cellStyle name="60 % – Zvýraznění2 2 2" xfId="74"/>
    <cellStyle name="60 % – Zvýraznění3 2" xfId="31"/>
    <cellStyle name="60 % – Zvýraznění3 2 2" xfId="75"/>
    <cellStyle name="60 % – Zvýraznění4 2" xfId="32"/>
    <cellStyle name="60 % – Zvýraznění4 2 2" xfId="76"/>
    <cellStyle name="60 % – Zvýraznění5 2" xfId="33"/>
    <cellStyle name="60 % – Zvýraznění5 2 2" xfId="77"/>
    <cellStyle name="60 % – Zvýraznění6 2" xfId="34"/>
    <cellStyle name="60 % – Zvýraznění6 2 2" xfId="78"/>
    <cellStyle name="Celkem 2" xfId="35"/>
    <cellStyle name="Celkem 2 2" xfId="79"/>
    <cellStyle name="Chybně 2" xfId="36"/>
    <cellStyle name="Chybně 2 2" xfId="80"/>
    <cellStyle name="Kontrolní buňka 2" xfId="37"/>
    <cellStyle name="Měna" xfId="103" builtinId="4"/>
    <cellStyle name="Měna 2" xfId="9"/>
    <cellStyle name="Měna 3" xfId="60"/>
    <cellStyle name="Měna 4" xfId="101"/>
    <cellStyle name="Měna 5" xfId="2"/>
    <cellStyle name="Měna 6" xfId="105"/>
    <cellStyle name="měny 2" xfId="3"/>
    <cellStyle name="měny 3" xfId="13"/>
    <cellStyle name="měny 3 2" xfId="106"/>
    <cellStyle name="Nadpis 1 2" xfId="38"/>
    <cellStyle name="Nadpis 1 2 2" xfId="81"/>
    <cellStyle name="Nadpis 2 2" xfId="39"/>
    <cellStyle name="Nadpis 2 2 2" xfId="82"/>
    <cellStyle name="Nadpis 3 2" xfId="40"/>
    <cellStyle name="Nadpis 3 2 2" xfId="83"/>
    <cellStyle name="Nadpis 4 2" xfId="41"/>
    <cellStyle name="Nadpis 4 2 2" xfId="84"/>
    <cellStyle name="Název 2" xfId="42"/>
    <cellStyle name="Název 2 2" xfId="85"/>
    <cellStyle name="Neutrální 2" xfId="43"/>
    <cellStyle name="Neutrální 2 2" xfId="86"/>
    <cellStyle name="Normal_CajunSwitch-Prices-draft1" xfId="107"/>
    <cellStyle name="Normální" xfId="0" builtinId="0"/>
    <cellStyle name="Normální 10" xfId="59"/>
    <cellStyle name="Normální 11" xfId="61"/>
    <cellStyle name="Normální 12" xfId="62"/>
    <cellStyle name="Normální 12 2" xfId="100"/>
    <cellStyle name="Normální 13" xfId="99"/>
    <cellStyle name="Normální 14" xfId="1"/>
    <cellStyle name="Normální 15" xfId="104"/>
    <cellStyle name="normální 2" xfId="4"/>
    <cellStyle name="normální 3" xfId="12"/>
    <cellStyle name="normální 3 2" xfId="108"/>
    <cellStyle name="Normální 4" xfId="8"/>
    <cellStyle name="normální 4 2" xfId="109"/>
    <cellStyle name="Normální 5" xfId="10"/>
    <cellStyle name="Normální 6" xfId="14"/>
    <cellStyle name="Normální 7" xfId="15"/>
    <cellStyle name="Normální 8" xfId="16"/>
    <cellStyle name="Normální 9" xfId="58"/>
    <cellStyle name="normální_Preise RimatriX5 Artikel" xfId="98"/>
    <cellStyle name="Poznámka 2" xfId="44"/>
    <cellStyle name="Poznámka 2 2" xfId="87"/>
    <cellStyle name="procent 2" xfId="6"/>
    <cellStyle name="procent 3" xfId="110"/>
    <cellStyle name="Procenta 2" xfId="11"/>
    <cellStyle name="Procenta 3" xfId="102"/>
    <cellStyle name="Procenta 4" xfId="5"/>
    <cellStyle name="Procenta 5" xfId="111"/>
    <cellStyle name="Propojená buňka 2" xfId="45"/>
    <cellStyle name="Propojená buňka 2 2" xfId="88"/>
    <cellStyle name="Správně 2" xfId="46"/>
    <cellStyle name="Správně 2 2" xfId="89"/>
    <cellStyle name="Styl 1" xfId="7"/>
    <cellStyle name="Text upozornění 2" xfId="47"/>
    <cellStyle name="Vstup 2" xfId="48"/>
    <cellStyle name="Vstup 2 2" xfId="90"/>
    <cellStyle name="Výpočet 2" xfId="49"/>
    <cellStyle name="Výpočet 2 2" xfId="91"/>
    <cellStyle name="Výstup 2" xfId="50"/>
    <cellStyle name="Výstup 2 2" xfId="92"/>
    <cellStyle name="Vysvětlující text 2" xfId="51"/>
    <cellStyle name="Zvýraznění 1 2" xfId="52"/>
    <cellStyle name="Zvýraznění 1 2 2" xfId="93"/>
    <cellStyle name="Zvýraznění 2 2" xfId="53"/>
    <cellStyle name="Zvýraznění 2 2 2" xfId="94"/>
    <cellStyle name="Zvýraznění 3 2" xfId="54"/>
    <cellStyle name="Zvýraznění 3 2 2" xfId="95"/>
    <cellStyle name="Zvýraznění 4 2" xfId="55"/>
    <cellStyle name="Zvýraznění 4 2 2" xfId="96"/>
    <cellStyle name="Zvýraznění 5 2" xfId="56"/>
    <cellStyle name="Zvýraznění 6 2" xfId="57"/>
    <cellStyle name="Zvýraznění 6 2 2" xfId="97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>
      <selection activeCell="B46" sqref="B46"/>
    </sheetView>
  </sheetViews>
  <sheetFormatPr defaultRowHeight="15"/>
  <cols>
    <col min="2" max="2" width="22.7109375" bestFit="1" customWidth="1"/>
    <col min="3" max="3" width="4.85546875" bestFit="1" customWidth="1"/>
    <col min="4" max="4" width="6" bestFit="1" customWidth="1"/>
    <col min="5" max="5" width="17" bestFit="1" customWidth="1"/>
    <col min="6" max="6" width="19.28515625" customWidth="1"/>
    <col min="7" max="7" width="12.85546875" bestFit="1" customWidth="1"/>
  </cols>
  <sheetData>
    <row r="1" spans="1:7" ht="33.75">
      <c r="A1" s="307" t="s">
        <v>0</v>
      </c>
      <c r="B1" s="307"/>
      <c r="C1" s="307"/>
      <c r="D1" s="307"/>
      <c r="E1" s="15"/>
    </row>
    <row r="2" spans="1:7">
      <c r="A2" s="308"/>
      <c r="B2" s="308"/>
      <c r="C2" s="308"/>
      <c r="D2" s="15" t="s">
        <v>1</v>
      </c>
      <c r="E2" s="15"/>
    </row>
    <row r="3" spans="1:7" ht="15.75">
      <c r="A3" s="18"/>
      <c r="B3" s="18"/>
      <c r="C3" s="18"/>
      <c r="D3" s="18"/>
      <c r="E3" s="15"/>
    </row>
    <row r="4" spans="1:7" ht="30" customHeight="1">
      <c r="A4" s="1"/>
      <c r="B4" s="309" t="s">
        <v>2</v>
      </c>
      <c r="C4" s="309"/>
      <c r="D4" s="309"/>
      <c r="E4" s="7"/>
    </row>
    <row r="5" spans="1:7">
      <c r="A5" s="2"/>
      <c r="B5" s="3"/>
      <c r="C5" s="4"/>
      <c r="D5" s="5"/>
      <c r="E5" s="2"/>
    </row>
    <row r="6" spans="1:7">
      <c r="A6" s="8" t="s">
        <v>3</v>
      </c>
      <c r="B6" s="9" t="s">
        <v>4</v>
      </c>
      <c r="C6" s="8" t="s">
        <v>5</v>
      </c>
      <c r="D6" s="10" t="s">
        <v>6</v>
      </c>
      <c r="E6" s="19" t="s">
        <v>155</v>
      </c>
      <c r="F6" s="99"/>
    </row>
    <row r="7" spans="1:7">
      <c r="A7" s="6" t="s">
        <v>237</v>
      </c>
      <c r="B7" s="11"/>
      <c r="C7" s="12"/>
      <c r="D7" s="13"/>
      <c r="E7" s="14"/>
    </row>
    <row r="8" spans="1:7">
      <c r="A8" s="4" t="s">
        <v>7</v>
      </c>
      <c r="B8" s="3" t="s">
        <v>8</v>
      </c>
      <c r="C8" s="4" t="s">
        <v>9</v>
      </c>
      <c r="D8" s="5">
        <v>1</v>
      </c>
      <c r="E8" s="20">
        <v>0</v>
      </c>
      <c r="F8" s="161"/>
    </row>
    <row r="9" spans="1:7">
      <c r="A9" s="4" t="s">
        <v>10</v>
      </c>
      <c r="B9" s="3" t="s">
        <v>11</v>
      </c>
      <c r="C9" s="4" t="s">
        <v>9</v>
      </c>
      <c r="D9" s="5">
        <v>1</v>
      </c>
      <c r="E9" s="20">
        <v>0</v>
      </c>
      <c r="F9" s="161"/>
      <c r="G9" s="163"/>
    </row>
    <row r="10" spans="1:7">
      <c r="A10" s="4" t="s">
        <v>12</v>
      </c>
      <c r="B10" s="3" t="s">
        <v>13</v>
      </c>
      <c r="C10" s="4" t="s">
        <v>9</v>
      </c>
      <c r="D10" s="5">
        <v>1</v>
      </c>
      <c r="E10" s="20">
        <v>0</v>
      </c>
      <c r="F10" s="161"/>
      <c r="G10" s="163"/>
    </row>
    <row r="11" spans="1:7">
      <c r="A11" s="4" t="s">
        <v>14</v>
      </c>
      <c r="B11" s="3" t="s">
        <v>15</v>
      </c>
      <c r="C11" s="4" t="s">
        <v>9</v>
      </c>
      <c r="D11" s="5">
        <v>1</v>
      </c>
      <c r="E11" s="20">
        <v>0</v>
      </c>
      <c r="F11" s="161"/>
      <c r="G11" s="163"/>
    </row>
    <row r="12" spans="1:7">
      <c r="A12" s="4" t="s">
        <v>16</v>
      </c>
      <c r="B12" s="3" t="s">
        <v>17</v>
      </c>
      <c r="C12" s="4" t="s">
        <v>9</v>
      </c>
      <c r="D12" s="5">
        <v>1</v>
      </c>
      <c r="E12" s="20">
        <v>0</v>
      </c>
      <c r="F12" s="161"/>
      <c r="G12" s="163"/>
    </row>
    <row r="13" spans="1:7">
      <c r="A13" s="4" t="s">
        <v>18</v>
      </c>
      <c r="B13" s="3" t="s">
        <v>19</v>
      </c>
      <c r="C13" s="4" t="s">
        <v>9</v>
      </c>
      <c r="D13" s="5">
        <v>1</v>
      </c>
      <c r="E13" s="20">
        <v>0</v>
      </c>
      <c r="F13" s="161"/>
    </row>
    <row r="14" spans="1:7">
      <c r="A14" s="150" t="s">
        <v>32</v>
      </c>
      <c r="B14" s="151" t="s">
        <v>174</v>
      </c>
      <c r="C14" s="94" t="s">
        <v>9</v>
      </c>
      <c r="D14" s="5">
        <v>1</v>
      </c>
      <c r="E14" s="20">
        <v>0</v>
      </c>
      <c r="F14" s="161"/>
    </row>
    <row r="15" spans="1:7">
      <c r="A15" s="150" t="s">
        <v>33</v>
      </c>
      <c r="B15" s="140" t="s">
        <v>224</v>
      </c>
      <c r="C15" s="150" t="s">
        <v>147</v>
      </c>
      <c r="D15" s="5">
        <v>1</v>
      </c>
      <c r="E15" s="20">
        <v>0</v>
      </c>
    </row>
    <row r="16" spans="1:7">
      <c r="A16" s="150"/>
      <c r="B16" s="140"/>
      <c r="C16" s="150"/>
      <c r="D16" s="5"/>
      <c r="E16" s="20"/>
    </row>
    <row r="17" spans="1:7">
      <c r="A17" s="310" t="s">
        <v>20</v>
      </c>
      <c r="B17" s="310"/>
      <c r="C17" s="310"/>
      <c r="D17" s="310"/>
      <c r="E17" s="17">
        <f>SUM(E8:E15)</f>
        <v>0</v>
      </c>
      <c r="F17" s="162"/>
      <c r="G17" s="164"/>
    </row>
    <row r="18" spans="1:7">
      <c r="A18" s="311" t="s">
        <v>21</v>
      </c>
      <c r="B18" s="311"/>
      <c r="C18" s="21">
        <v>0.2</v>
      </c>
      <c r="D18" s="22"/>
      <c r="E18" s="16">
        <f>E17*0.2</f>
        <v>0</v>
      </c>
    </row>
    <row r="19" spans="1:7">
      <c r="A19" s="306" t="s">
        <v>22</v>
      </c>
      <c r="B19" s="306"/>
      <c r="C19" s="306"/>
      <c r="D19" s="306"/>
      <c r="E19" s="23">
        <f>SUM(E17:E18)</f>
        <v>0</v>
      </c>
    </row>
  </sheetData>
  <mergeCells count="6">
    <mergeCell ref="A19:D19"/>
    <mergeCell ref="A1:D1"/>
    <mergeCell ref="A2:C2"/>
    <mergeCell ref="B4:D4"/>
    <mergeCell ref="A17:D17"/>
    <mergeCell ref="A18:B1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="80" zoomScaleNormal="80" workbookViewId="0">
      <selection sqref="A1:I49"/>
    </sheetView>
  </sheetViews>
  <sheetFormatPr defaultRowHeight="15"/>
  <cols>
    <col min="1" max="1" width="6" customWidth="1"/>
    <col min="2" max="2" width="55.140625" bestFit="1" customWidth="1"/>
    <col min="5" max="5" width="13.28515625" bestFit="1" customWidth="1"/>
    <col min="6" max="6" width="18.28515625" customWidth="1"/>
    <col min="7" max="7" width="41.42578125" customWidth="1"/>
    <col min="8" max="8" width="16.7109375" customWidth="1"/>
  </cols>
  <sheetData>
    <row r="1" spans="1:9" ht="12.75" customHeight="1">
      <c r="A1" s="33" t="s">
        <v>1</v>
      </c>
      <c r="B1" s="45" t="s">
        <v>23</v>
      </c>
      <c r="C1" s="24"/>
      <c r="D1" s="24"/>
      <c r="E1" s="46"/>
      <c r="F1" s="33"/>
      <c r="G1" s="53"/>
    </row>
    <row r="2" spans="1:9" ht="12.75" customHeight="1">
      <c r="A2" s="33"/>
      <c r="B2" s="145" t="s">
        <v>239</v>
      </c>
      <c r="C2" s="24"/>
      <c r="D2" s="24"/>
      <c r="E2" s="46"/>
      <c r="F2" s="33"/>
      <c r="G2" s="26"/>
    </row>
    <row r="3" spans="1:9" ht="12.75" customHeight="1">
      <c r="A3" s="33"/>
      <c r="B3" s="145" t="s">
        <v>227</v>
      </c>
      <c r="C3" s="24"/>
      <c r="D3" s="24"/>
      <c r="E3" s="46"/>
      <c r="F3" s="33"/>
      <c r="G3" s="26"/>
    </row>
    <row r="4" spans="1:9" ht="12.75" customHeight="1">
      <c r="A4" s="38"/>
      <c r="B4" s="37"/>
      <c r="C4" s="27"/>
      <c r="D4" s="27"/>
      <c r="E4" s="52"/>
      <c r="F4" s="27"/>
      <c r="G4" s="53" t="s">
        <v>25</v>
      </c>
    </row>
    <row r="5" spans="1:9" ht="12.75" customHeight="1">
      <c r="A5" s="35" t="s">
        <v>26</v>
      </c>
      <c r="B5" s="37"/>
      <c r="C5" s="27"/>
      <c r="D5" s="44"/>
      <c r="E5" s="52"/>
      <c r="F5" s="27"/>
      <c r="G5" s="26" t="s">
        <v>27</v>
      </c>
    </row>
    <row r="6" spans="1:9" ht="12.75" customHeight="1">
      <c r="A6" s="31" t="s">
        <v>3</v>
      </c>
      <c r="B6" s="39" t="s">
        <v>4</v>
      </c>
      <c r="C6" s="31" t="s">
        <v>5</v>
      </c>
      <c r="D6" s="40" t="s">
        <v>6</v>
      </c>
      <c r="E6" s="54" t="s">
        <v>28</v>
      </c>
      <c r="F6" s="55" t="s">
        <v>29</v>
      </c>
      <c r="G6" s="26" t="s">
        <v>30</v>
      </c>
    </row>
    <row r="7" spans="1:9" ht="12.75" customHeight="1">
      <c r="A7" s="38">
        <v>1</v>
      </c>
      <c r="B7" s="152" t="s">
        <v>175</v>
      </c>
      <c r="C7" s="153" t="s">
        <v>34</v>
      </c>
      <c r="D7" s="27">
        <v>19</v>
      </c>
      <c r="E7" s="52">
        <v>0</v>
      </c>
      <c r="F7" s="48">
        <f>D7*E7</f>
        <v>0</v>
      </c>
      <c r="G7" s="56"/>
      <c r="H7" s="154" t="s">
        <v>186</v>
      </c>
      <c r="I7" s="154">
        <v>46</v>
      </c>
    </row>
    <row r="8" spans="1:9" ht="12.75" customHeight="1">
      <c r="A8" s="112">
        <v>2</v>
      </c>
      <c r="B8" s="152" t="s">
        <v>176</v>
      </c>
      <c r="C8" s="153" t="s">
        <v>34</v>
      </c>
      <c r="D8" s="27">
        <v>32</v>
      </c>
      <c r="E8" s="52">
        <v>0</v>
      </c>
      <c r="F8" s="48">
        <f t="shared" ref="F8:F26" si="0">D8*E8</f>
        <v>0</v>
      </c>
      <c r="G8" s="36"/>
      <c r="H8" s="154" t="s">
        <v>187</v>
      </c>
      <c r="I8" s="154">
        <v>64</v>
      </c>
    </row>
    <row r="9" spans="1:9" ht="12.75" customHeight="1">
      <c r="A9" s="112">
        <v>3</v>
      </c>
      <c r="B9" s="152" t="s">
        <v>177</v>
      </c>
      <c r="C9" s="153" t="s">
        <v>34</v>
      </c>
      <c r="D9" s="27">
        <v>2</v>
      </c>
      <c r="E9" s="52">
        <v>0</v>
      </c>
      <c r="F9" s="48">
        <f t="shared" si="0"/>
        <v>0</v>
      </c>
      <c r="G9" s="36"/>
      <c r="H9" s="154" t="s">
        <v>188</v>
      </c>
      <c r="I9" s="154">
        <v>20</v>
      </c>
    </row>
    <row r="10" spans="1:9" ht="12.75" customHeight="1">
      <c r="A10" s="112">
        <v>4</v>
      </c>
      <c r="B10" s="152" t="s">
        <v>178</v>
      </c>
      <c r="C10" s="153" t="s">
        <v>34</v>
      </c>
      <c r="D10" s="27">
        <v>20</v>
      </c>
      <c r="E10" s="52">
        <v>0</v>
      </c>
      <c r="F10" s="48">
        <f t="shared" si="0"/>
        <v>0</v>
      </c>
      <c r="G10" s="36"/>
      <c r="H10" s="154" t="s">
        <v>189</v>
      </c>
      <c r="I10" s="154">
        <v>25</v>
      </c>
    </row>
    <row r="11" spans="1:9" ht="12.75" customHeight="1">
      <c r="A11" s="112">
        <v>5</v>
      </c>
      <c r="B11" s="152" t="s">
        <v>179</v>
      </c>
      <c r="C11" s="153" t="s">
        <v>34</v>
      </c>
      <c r="D11" s="27">
        <v>25</v>
      </c>
      <c r="E11" s="52">
        <v>0</v>
      </c>
      <c r="F11" s="48">
        <f t="shared" si="0"/>
        <v>0</v>
      </c>
      <c r="G11" s="36"/>
      <c r="H11" s="154" t="s">
        <v>190</v>
      </c>
      <c r="I11" s="154">
        <v>13</v>
      </c>
    </row>
    <row r="12" spans="1:9" ht="12.75" customHeight="1">
      <c r="A12" s="112">
        <v>6</v>
      </c>
      <c r="B12" s="152" t="s">
        <v>180</v>
      </c>
      <c r="C12" s="153" t="s">
        <v>34</v>
      </c>
      <c r="D12" s="27">
        <v>13</v>
      </c>
      <c r="E12" s="146">
        <v>0</v>
      </c>
      <c r="F12" s="48">
        <f t="shared" si="0"/>
        <v>0</v>
      </c>
      <c r="G12" s="36"/>
      <c r="H12" s="154" t="s">
        <v>191</v>
      </c>
      <c r="I12" s="154">
        <v>5</v>
      </c>
    </row>
    <row r="13" spans="1:9" s="154" customFormat="1" ht="12.75" customHeight="1">
      <c r="A13" s="112">
        <v>7</v>
      </c>
      <c r="B13" s="152" t="s">
        <v>181</v>
      </c>
      <c r="C13" s="153" t="s">
        <v>34</v>
      </c>
      <c r="D13" s="100">
        <v>5</v>
      </c>
      <c r="E13" s="146">
        <v>0</v>
      </c>
      <c r="F13" s="48">
        <f t="shared" si="0"/>
        <v>0</v>
      </c>
      <c r="G13" s="143"/>
      <c r="H13" s="154" t="s">
        <v>192</v>
      </c>
      <c r="I13" s="154">
        <v>5</v>
      </c>
    </row>
    <row r="14" spans="1:9" s="154" customFormat="1" ht="12.75" customHeight="1">
      <c r="A14" s="112">
        <v>8</v>
      </c>
      <c r="B14" s="152" t="s">
        <v>182</v>
      </c>
      <c r="C14" s="153" t="s">
        <v>34</v>
      </c>
      <c r="D14" s="100">
        <v>5</v>
      </c>
      <c r="E14" s="52">
        <v>0</v>
      </c>
      <c r="F14" s="48">
        <f t="shared" si="0"/>
        <v>0</v>
      </c>
      <c r="G14" s="36"/>
      <c r="H14" s="154" t="s">
        <v>193</v>
      </c>
      <c r="I14" s="154">
        <v>35</v>
      </c>
    </row>
    <row r="15" spans="1:9" ht="12.75" customHeight="1">
      <c r="A15" s="112">
        <v>9</v>
      </c>
      <c r="B15" s="152" t="s">
        <v>183</v>
      </c>
      <c r="C15" s="153" t="s">
        <v>34</v>
      </c>
      <c r="D15" s="100">
        <v>3</v>
      </c>
      <c r="E15" s="146">
        <v>0</v>
      </c>
      <c r="F15" s="48">
        <f t="shared" si="0"/>
        <v>0</v>
      </c>
      <c r="G15" s="36"/>
      <c r="H15" s="154" t="s">
        <v>194</v>
      </c>
      <c r="I15" s="154">
        <v>18</v>
      </c>
    </row>
    <row r="16" spans="1:9" ht="12.75" customHeight="1">
      <c r="A16" s="112">
        <v>10</v>
      </c>
      <c r="B16" s="152" t="s">
        <v>184</v>
      </c>
      <c r="C16" s="153" t="s">
        <v>34</v>
      </c>
      <c r="D16" s="100">
        <v>35</v>
      </c>
      <c r="E16" s="146">
        <v>0</v>
      </c>
      <c r="F16" s="48">
        <f t="shared" si="0"/>
        <v>0</v>
      </c>
      <c r="G16" s="143"/>
    </row>
    <row r="17" spans="1:9" ht="12.75" customHeight="1">
      <c r="A17" s="112">
        <v>11</v>
      </c>
      <c r="B17" s="152" t="s">
        <v>185</v>
      </c>
      <c r="C17" s="153" t="s">
        <v>34</v>
      </c>
      <c r="D17" s="100">
        <v>18</v>
      </c>
      <c r="E17" s="52">
        <v>0</v>
      </c>
      <c r="F17" s="48">
        <f t="shared" si="0"/>
        <v>0</v>
      </c>
      <c r="G17" s="36"/>
    </row>
    <row r="18" spans="1:9" ht="12.75" customHeight="1">
      <c r="A18" s="112">
        <v>12</v>
      </c>
      <c r="B18" s="152" t="s">
        <v>195</v>
      </c>
      <c r="C18" s="153" t="s">
        <v>34</v>
      </c>
      <c r="D18" s="100">
        <v>35</v>
      </c>
      <c r="E18" s="52">
        <v>0</v>
      </c>
      <c r="F18" s="48">
        <f t="shared" si="0"/>
        <v>0</v>
      </c>
      <c r="G18" s="36"/>
      <c r="H18" s="154"/>
      <c r="I18" s="154"/>
    </row>
    <row r="19" spans="1:9" ht="12.75" customHeight="1">
      <c r="A19" s="112">
        <v>13</v>
      </c>
      <c r="B19" s="152" t="s">
        <v>196</v>
      </c>
      <c r="C19" s="153" t="s">
        <v>34</v>
      </c>
      <c r="D19" s="100">
        <v>20</v>
      </c>
      <c r="E19" s="52">
        <v>0</v>
      </c>
      <c r="F19" s="48">
        <f t="shared" si="0"/>
        <v>0</v>
      </c>
      <c r="G19" s="36"/>
      <c r="H19" s="154"/>
      <c r="I19" s="154"/>
    </row>
    <row r="20" spans="1:9" ht="12.75" customHeight="1">
      <c r="A20" s="112">
        <v>14</v>
      </c>
      <c r="B20" s="152" t="s">
        <v>197</v>
      </c>
      <c r="C20" s="153" t="s">
        <v>34</v>
      </c>
      <c r="D20" s="100">
        <v>13</v>
      </c>
      <c r="E20" s="52">
        <v>0</v>
      </c>
      <c r="F20" s="48">
        <f t="shared" si="0"/>
        <v>0</v>
      </c>
      <c r="G20" s="36"/>
      <c r="H20" s="154"/>
      <c r="I20" s="154"/>
    </row>
    <row r="21" spans="1:9" ht="12.75" customHeight="1">
      <c r="A21" s="112">
        <v>15</v>
      </c>
      <c r="B21" s="152" t="s">
        <v>198</v>
      </c>
      <c r="C21" s="153" t="s">
        <v>34</v>
      </c>
      <c r="D21" s="100">
        <v>5</v>
      </c>
      <c r="E21" s="52">
        <v>0</v>
      </c>
      <c r="F21" s="48">
        <f t="shared" si="0"/>
        <v>0</v>
      </c>
      <c r="G21" s="36"/>
      <c r="H21" s="154"/>
      <c r="I21" s="154"/>
    </row>
    <row r="22" spans="1:9" ht="12.75" customHeight="1">
      <c r="A22" s="112">
        <v>16</v>
      </c>
      <c r="B22" s="152" t="s">
        <v>199</v>
      </c>
      <c r="C22" s="153" t="s">
        <v>34</v>
      </c>
      <c r="D22" s="100">
        <v>5</v>
      </c>
      <c r="E22" s="52">
        <v>0</v>
      </c>
      <c r="F22" s="48">
        <f t="shared" si="0"/>
        <v>0</v>
      </c>
      <c r="G22" s="36"/>
      <c r="H22" s="154"/>
      <c r="I22" s="154"/>
    </row>
    <row r="23" spans="1:9" ht="12.75" customHeight="1">
      <c r="A23" s="112">
        <v>17</v>
      </c>
      <c r="B23" s="152" t="s">
        <v>200</v>
      </c>
      <c r="C23" s="153" t="s">
        <v>34</v>
      </c>
      <c r="D23" s="100">
        <v>25</v>
      </c>
      <c r="E23" s="52">
        <v>0</v>
      </c>
      <c r="F23" s="48">
        <f t="shared" si="0"/>
        <v>0</v>
      </c>
      <c r="G23" s="36"/>
      <c r="H23" s="154"/>
      <c r="I23" s="154"/>
    </row>
    <row r="24" spans="1:9" ht="12.75" customHeight="1">
      <c r="A24" s="112">
        <v>18</v>
      </c>
      <c r="B24" s="152" t="s">
        <v>201</v>
      </c>
      <c r="C24" s="153" t="s">
        <v>34</v>
      </c>
      <c r="D24" s="100">
        <v>46</v>
      </c>
      <c r="E24" s="52">
        <v>0</v>
      </c>
      <c r="F24" s="48">
        <f t="shared" si="0"/>
        <v>0</v>
      </c>
      <c r="G24" s="36"/>
      <c r="H24" s="154"/>
      <c r="I24" s="154"/>
    </row>
    <row r="25" spans="1:9" ht="12.75" customHeight="1">
      <c r="A25" s="112">
        <v>19</v>
      </c>
      <c r="B25" s="152" t="s">
        <v>202</v>
      </c>
      <c r="C25" s="153" t="s">
        <v>34</v>
      </c>
      <c r="D25" s="100">
        <v>64</v>
      </c>
      <c r="E25" s="52">
        <v>0</v>
      </c>
      <c r="F25" s="48">
        <f t="shared" si="0"/>
        <v>0</v>
      </c>
      <c r="G25" s="36"/>
      <c r="H25" s="154"/>
      <c r="I25" s="154"/>
    </row>
    <row r="26" spans="1:9" ht="12.75" customHeight="1">
      <c r="A26" s="112">
        <v>20</v>
      </c>
      <c r="B26" s="152" t="s">
        <v>203</v>
      </c>
      <c r="C26" s="153" t="s">
        <v>204</v>
      </c>
      <c r="D26" s="27">
        <v>18</v>
      </c>
      <c r="E26" s="52">
        <v>0</v>
      </c>
      <c r="F26" s="48">
        <f t="shared" si="0"/>
        <v>0</v>
      </c>
      <c r="G26" s="33"/>
    </row>
    <row r="27" spans="1:9" s="154" customFormat="1" ht="12.75" customHeight="1">
      <c r="A27" s="112">
        <v>21</v>
      </c>
      <c r="B27" s="152" t="s">
        <v>145</v>
      </c>
      <c r="C27" s="153" t="s">
        <v>31</v>
      </c>
      <c r="D27" s="100">
        <v>20</v>
      </c>
      <c r="E27" s="146">
        <v>0</v>
      </c>
      <c r="F27" s="48">
        <f t="shared" ref="F27:F31" si="1">D27*E27</f>
        <v>0</v>
      </c>
      <c r="G27" s="138"/>
    </row>
    <row r="28" spans="1:9" s="154" customFormat="1" ht="12.75" customHeight="1">
      <c r="A28" s="112">
        <v>22</v>
      </c>
      <c r="B28" s="152" t="s">
        <v>153</v>
      </c>
      <c r="C28" s="153" t="s">
        <v>31</v>
      </c>
      <c r="D28" s="100">
        <v>18</v>
      </c>
      <c r="E28" s="146">
        <v>0</v>
      </c>
      <c r="F28" s="48">
        <f t="shared" si="1"/>
        <v>0</v>
      </c>
      <c r="G28" s="144"/>
    </row>
    <row r="29" spans="1:9" s="154" customFormat="1" ht="12.75" customHeight="1">
      <c r="A29" s="112">
        <v>23</v>
      </c>
      <c r="B29" s="152" t="s">
        <v>152</v>
      </c>
      <c r="C29" s="153" t="s">
        <v>34</v>
      </c>
      <c r="D29" s="100">
        <v>3</v>
      </c>
      <c r="E29" s="146">
        <v>0</v>
      </c>
      <c r="F29" s="48">
        <f t="shared" si="1"/>
        <v>0</v>
      </c>
      <c r="G29" s="144"/>
    </row>
    <row r="30" spans="1:9" s="154" customFormat="1" ht="12.75" customHeight="1">
      <c r="A30" s="112">
        <v>24</v>
      </c>
      <c r="B30" s="152" t="s">
        <v>146</v>
      </c>
      <c r="C30" s="153" t="s">
        <v>147</v>
      </c>
      <c r="D30" s="153">
        <v>1</v>
      </c>
      <c r="E30" s="146">
        <v>0</v>
      </c>
      <c r="F30" s="165">
        <f t="shared" si="1"/>
        <v>0</v>
      </c>
      <c r="G30" s="144"/>
    </row>
    <row r="31" spans="1:9" s="154" customFormat="1" ht="12.75" customHeight="1">
      <c r="A31" s="112">
        <v>25</v>
      </c>
      <c r="B31" s="152" t="s">
        <v>225</v>
      </c>
      <c r="C31" s="153" t="s">
        <v>147</v>
      </c>
      <c r="D31" s="100">
        <v>1</v>
      </c>
      <c r="E31" s="146">
        <v>0</v>
      </c>
      <c r="F31" s="48">
        <f t="shared" si="1"/>
        <v>0</v>
      </c>
      <c r="G31" s="138"/>
    </row>
    <row r="32" spans="1:9" s="154" customFormat="1" ht="12.75" customHeight="1">
      <c r="A32" s="110" t="s">
        <v>35</v>
      </c>
      <c r="B32" s="111"/>
      <c r="C32" s="100"/>
      <c r="D32" s="44"/>
      <c r="E32" s="52"/>
      <c r="F32" s="100"/>
      <c r="G32" s="112"/>
    </row>
    <row r="33" spans="1:7" s="154" customFormat="1" ht="12.75" customHeight="1">
      <c r="A33" s="31" t="s">
        <v>3</v>
      </c>
      <c r="B33" s="31" t="s">
        <v>36</v>
      </c>
      <c r="C33" s="31" t="s">
        <v>5</v>
      </c>
      <c r="D33" s="40" t="s">
        <v>6</v>
      </c>
      <c r="E33" s="54" t="s">
        <v>28</v>
      </c>
      <c r="F33" s="100"/>
      <c r="G33" s="112"/>
    </row>
    <row r="34" spans="1:7" s="154" customFormat="1" ht="12.75" customHeight="1">
      <c r="A34" s="112">
        <v>1</v>
      </c>
      <c r="B34" s="166" t="s">
        <v>226</v>
      </c>
      <c r="C34" s="100" t="s">
        <v>34</v>
      </c>
      <c r="D34" s="41">
        <v>177</v>
      </c>
      <c r="E34" s="57">
        <v>0</v>
      </c>
      <c r="F34" s="51">
        <f>D34*E34</f>
        <v>0</v>
      </c>
      <c r="G34" s="112"/>
    </row>
    <row r="35" spans="1:7" s="154" customFormat="1" ht="12.75" customHeight="1">
      <c r="A35" s="112">
        <v>2</v>
      </c>
      <c r="B35" s="41" t="s">
        <v>37</v>
      </c>
      <c r="C35" s="100" t="s">
        <v>34</v>
      </c>
      <c r="D35" s="41">
        <v>213</v>
      </c>
      <c r="E35" s="57">
        <v>0</v>
      </c>
      <c r="F35" s="51">
        <f t="shared" ref="F35:F41" si="2">D35*E35</f>
        <v>0</v>
      </c>
      <c r="G35" s="112"/>
    </row>
    <row r="36" spans="1:7" s="154" customFormat="1" ht="12.75" customHeight="1">
      <c r="A36" s="112">
        <v>3</v>
      </c>
      <c r="B36" s="41" t="s">
        <v>38</v>
      </c>
      <c r="C36" s="100" t="s">
        <v>34</v>
      </c>
      <c r="D36" s="41">
        <v>18</v>
      </c>
      <c r="E36" s="57">
        <v>0</v>
      </c>
      <c r="F36" s="51">
        <f t="shared" si="2"/>
        <v>0</v>
      </c>
      <c r="G36" s="112"/>
    </row>
    <row r="37" spans="1:7" s="154" customFormat="1" ht="12.75" customHeight="1">
      <c r="A37" s="112">
        <v>4</v>
      </c>
      <c r="B37" s="155" t="s">
        <v>154</v>
      </c>
      <c r="C37" s="153" t="s">
        <v>31</v>
      </c>
      <c r="D37" s="41">
        <v>18</v>
      </c>
      <c r="E37" s="57">
        <v>0</v>
      </c>
      <c r="F37" s="51">
        <f t="shared" si="2"/>
        <v>0</v>
      </c>
      <c r="G37" s="112"/>
    </row>
    <row r="38" spans="1:7" s="154" customFormat="1" ht="12.75" customHeight="1">
      <c r="A38" s="112">
        <v>5</v>
      </c>
      <c r="B38" s="155" t="s">
        <v>150</v>
      </c>
      <c r="C38" s="153" t="s">
        <v>34</v>
      </c>
      <c r="D38" s="41">
        <v>2</v>
      </c>
      <c r="E38" s="57">
        <v>0</v>
      </c>
      <c r="F38" s="51">
        <f t="shared" si="2"/>
        <v>0</v>
      </c>
      <c r="G38" s="112"/>
    </row>
    <row r="39" spans="1:7" s="154" customFormat="1" ht="12.75" customHeight="1">
      <c r="A39" s="112">
        <v>6</v>
      </c>
      <c r="B39" s="155" t="s">
        <v>148</v>
      </c>
      <c r="C39" s="153" t="s">
        <v>31</v>
      </c>
      <c r="D39" s="41">
        <v>20</v>
      </c>
      <c r="E39" s="57">
        <v>0</v>
      </c>
      <c r="F39" s="51">
        <f t="shared" si="2"/>
        <v>0</v>
      </c>
      <c r="G39" s="112"/>
    </row>
    <row r="40" spans="1:7" s="154" customFormat="1" ht="12.75" customHeight="1">
      <c r="A40" s="112">
        <v>7</v>
      </c>
      <c r="B40" s="155" t="s">
        <v>151</v>
      </c>
      <c r="C40" s="153" t="s">
        <v>34</v>
      </c>
      <c r="D40" s="41">
        <v>2</v>
      </c>
      <c r="E40" s="57">
        <v>0</v>
      </c>
      <c r="F40" s="51">
        <f t="shared" si="2"/>
        <v>0</v>
      </c>
      <c r="G40" s="112"/>
    </row>
    <row r="41" spans="1:7" s="154" customFormat="1" ht="12.75" customHeight="1">
      <c r="A41" s="112">
        <v>8</v>
      </c>
      <c r="B41" s="155" t="s">
        <v>149</v>
      </c>
      <c r="C41" s="153" t="s">
        <v>40</v>
      </c>
      <c r="D41" s="41">
        <v>6</v>
      </c>
      <c r="E41" s="57">
        <v>0</v>
      </c>
      <c r="F41" s="51">
        <f t="shared" si="2"/>
        <v>0</v>
      </c>
      <c r="G41" s="112"/>
    </row>
    <row r="42" spans="1:7" ht="12.75" customHeight="1">
      <c r="A42" s="42" t="s">
        <v>41</v>
      </c>
      <c r="B42" s="47"/>
      <c r="C42" s="27"/>
      <c r="D42" s="43"/>
      <c r="E42" s="58"/>
      <c r="F42" s="30"/>
      <c r="G42" s="38"/>
    </row>
    <row r="43" spans="1:7" ht="12.75" customHeight="1">
      <c r="A43" s="25" t="s">
        <v>42</v>
      </c>
      <c r="B43" s="29"/>
      <c r="C43" s="28"/>
      <c r="D43" s="28"/>
      <c r="E43" s="59"/>
      <c r="F43" s="49">
        <f>SUM(F7:F31)</f>
        <v>0</v>
      </c>
      <c r="G43" s="38"/>
    </row>
    <row r="44" spans="1:7" ht="12.75" customHeight="1">
      <c r="A44" s="25" t="s">
        <v>43</v>
      </c>
      <c r="B44" s="29"/>
      <c r="C44" s="28"/>
      <c r="D44" s="28"/>
      <c r="E44" s="59"/>
      <c r="F44" s="49">
        <f>SUM(F34:F41)</f>
        <v>0</v>
      </c>
      <c r="G44" s="38"/>
    </row>
    <row r="45" spans="1:7" ht="12.75" customHeight="1">
      <c r="A45" s="25" t="s">
        <v>44</v>
      </c>
      <c r="B45" s="29"/>
      <c r="C45" s="28"/>
      <c r="D45" s="28"/>
      <c r="E45" s="59"/>
      <c r="F45" s="49">
        <v>0</v>
      </c>
      <c r="G45" s="38"/>
    </row>
    <row r="46" spans="1:7" ht="12.75" customHeight="1">
      <c r="A46" s="25" t="s">
        <v>45</v>
      </c>
      <c r="B46" s="29"/>
      <c r="C46" s="28"/>
      <c r="D46" s="28"/>
      <c r="E46" s="59"/>
      <c r="F46" s="49">
        <v>0</v>
      </c>
      <c r="G46" s="38"/>
    </row>
    <row r="47" spans="1:7" ht="12.75" customHeight="1">
      <c r="A47" s="156" t="s">
        <v>205</v>
      </c>
      <c r="B47" s="29"/>
      <c r="C47" s="28"/>
      <c r="D47" s="28"/>
      <c r="E47" s="59"/>
      <c r="F47" s="49">
        <v>0</v>
      </c>
      <c r="G47" s="112"/>
    </row>
    <row r="48" spans="1:7" ht="12.75" customHeight="1">
      <c r="A48" s="32" t="s">
        <v>20</v>
      </c>
      <c r="B48" s="34"/>
      <c r="C48" s="43"/>
      <c r="D48" s="43"/>
      <c r="E48" s="60"/>
      <c r="F48" s="50">
        <f>SUM(F43:F47)</f>
        <v>0</v>
      </c>
      <c r="G48" s="38"/>
    </row>
    <row r="49" spans="1:7" ht="12.75" customHeight="1">
      <c r="A49" s="38"/>
      <c r="B49" s="37"/>
      <c r="C49" s="27"/>
      <c r="D49" s="27"/>
      <c r="E49" s="52"/>
      <c r="F49" s="48"/>
      <c r="G49" s="38"/>
    </row>
    <row r="50" spans="1:7" ht="12.75" customHeight="1">
      <c r="A50" s="38"/>
      <c r="B50" s="37"/>
      <c r="C50" s="27"/>
      <c r="D50" s="27"/>
      <c r="E50" s="52"/>
      <c r="F50" s="27"/>
      <c r="G50" s="38"/>
    </row>
  </sheetData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zoomScale="80" zoomScaleNormal="80" workbookViewId="0">
      <selection activeCell="B40" sqref="B40"/>
    </sheetView>
  </sheetViews>
  <sheetFormatPr defaultRowHeight="15"/>
  <cols>
    <col min="2" max="2" width="63.85546875" customWidth="1"/>
    <col min="5" max="5" width="11.5703125" style="161" bestFit="1" customWidth="1"/>
    <col min="6" max="6" width="13.140625" style="161" bestFit="1" customWidth="1"/>
    <col min="7" max="7" width="37" customWidth="1"/>
  </cols>
  <sheetData>
    <row r="1" spans="1:7">
      <c r="A1" s="63" t="s">
        <v>1</v>
      </c>
      <c r="B1" s="64" t="s">
        <v>23</v>
      </c>
      <c r="C1" s="65"/>
      <c r="D1" s="65"/>
      <c r="E1" s="289"/>
      <c r="F1" s="290"/>
      <c r="G1" s="65"/>
    </row>
    <row r="2" spans="1:7">
      <c r="A2" s="66"/>
      <c r="B2" s="66" t="s">
        <v>24</v>
      </c>
      <c r="C2" s="65"/>
      <c r="D2" s="65"/>
      <c r="E2" s="289"/>
      <c r="F2" s="290"/>
      <c r="G2" s="65"/>
    </row>
    <row r="3" spans="1:7">
      <c r="A3" s="66"/>
      <c r="B3" s="149" t="s">
        <v>228</v>
      </c>
      <c r="C3" s="65"/>
      <c r="D3" s="65"/>
      <c r="E3" s="289"/>
      <c r="F3" s="290"/>
      <c r="G3" s="65"/>
    </row>
    <row r="4" spans="1:7">
      <c r="A4" s="67"/>
      <c r="B4" s="68"/>
      <c r="C4" s="88"/>
      <c r="D4" s="67"/>
      <c r="E4" s="291"/>
      <c r="F4" s="285"/>
      <c r="G4" s="93" t="s">
        <v>25</v>
      </c>
    </row>
    <row r="5" spans="1:7">
      <c r="A5" s="69" t="s">
        <v>26</v>
      </c>
      <c r="B5" s="70"/>
      <c r="C5" s="89"/>
      <c r="D5" s="90"/>
      <c r="E5" s="131"/>
      <c r="F5" s="286"/>
      <c r="G5" s="62" t="s">
        <v>27</v>
      </c>
    </row>
    <row r="6" spans="1:7">
      <c r="A6" s="72" t="s">
        <v>3</v>
      </c>
      <c r="B6" s="73" t="s">
        <v>4</v>
      </c>
      <c r="C6" s="72" t="s">
        <v>5</v>
      </c>
      <c r="D6" s="74" t="s">
        <v>6</v>
      </c>
      <c r="E6" s="293" t="s">
        <v>28</v>
      </c>
      <c r="F6" s="286" t="s">
        <v>144</v>
      </c>
      <c r="G6" s="62" t="s">
        <v>30</v>
      </c>
    </row>
    <row r="7" spans="1:7">
      <c r="A7" s="76">
        <v>1</v>
      </c>
      <c r="B7" s="77" t="s">
        <v>46</v>
      </c>
      <c r="C7" s="76" t="s">
        <v>34</v>
      </c>
      <c r="D7" s="76">
        <v>1</v>
      </c>
      <c r="E7" s="298">
        <v>0</v>
      </c>
      <c r="F7" s="296">
        <f>D7*E7</f>
        <v>0</v>
      </c>
      <c r="G7" s="78" t="s">
        <v>47</v>
      </c>
    </row>
    <row r="8" spans="1:7">
      <c r="A8" s="119">
        <v>2</v>
      </c>
      <c r="B8" s="77" t="s">
        <v>48</v>
      </c>
      <c r="C8" s="76" t="s">
        <v>34</v>
      </c>
      <c r="D8" s="76">
        <v>2</v>
      </c>
      <c r="E8" s="298">
        <v>0</v>
      </c>
      <c r="F8" s="296">
        <f t="shared" ref="F8:F30" si="0">D8*E8</f>
        <v>0</v>
      </c>
      <c r="G8" s="80" t="s">
        <v>49</v>
      </c>
    </row>
    <row r="9" spans="1:7">
      <c r="A9" s="119">
        <v>3</v>
      </c>
      <c r="B9" s="159" t="s">
        <v>206</v>
      </c>
      <c r="C9" s="142" t="s">
        <v>34</v>
      </c>
      <c r="D9" s="119">
        <v>6</v>
      </c>
      <c r="E9" s="298">
        <v>0</v>
      </c>
      <c r="F9" s="296">
        <f t="shared" si="0"/>
        <v>0</v>
      </c>
      <c r="G9" s="160" t="s">
        <v>207</v>
      </c>
    </row>
    <row r="10" spans="1:7">
      <c r="A10" s="119">
        <v>4</v>
      </c>
      <c r="B10" s="159" t="s">
        <v>208</v>
      </c>
      <c r="C10" s="142" t="s">
        <v>34</v>
      </c>
      <c r="D10" s="119">
        <v>1</v>
      </c>
      <c r="E10" s="298">
        <v>0</v>
      </c>
      <c r="F10" s="296">
        <f t="shared" si="0"/>
        <v>0</v>
      </c>
      <c r="G10" s="160" t="s">
        <v>209</v>
      </c>
    </row>
    <row r="11" spans="1:7">
      <c r="A11" s="119">
        <v>5</v>
      </c>
      <c r="B11" s="77" t="s">
        <v>50</v>
      </c>
      <c r="C11" s="76" t="s">
        <v>34</v>
      </c>
      <c r="D11" s="76">
        <v>1</v>
      </c>
      <c r="E11" s="298">
        <v>0</v>
      </c>
      <c r="F11" s="296">
        <f t="shared" si="0"/>
        <v>0</v>
      </c>
      <c r="G11" s="78" t="s">
        <v>51</v>
      </c>
    </row>
    <row r="12" spans="1:7">
      <c r="A12" s="119">
        <v>6</v>
      </c>
      <c r="B12" s="81" t="s">
        <v>52</v>
      </c>
      <c r="C12" s="61" t="s">
        <v>34</v>
      </c>
      <c r="D12" s="61">
        <v>1</v>
      </c>
      <c r="E12" s="298">
        <v>0</v>
      </c>
      <c r="F12" s="296">
        <f t="shared" si="0"/>
        <v>0</v>
      </c>
      <c r="G12" s="80" t="s">
        <v>53</v>
      </c>
    </row>
    <row r="13" spans="1:7">
      <c r="A13" s="119">
        <v>7</v>
      </c>
      <c r="B13" s="77" t="s">
        <v>54</v>
      </c>
      <c r="C13" s="76" t="s">
        <v>34</v>
      </c>
      <c r="D13" s="76">
        <v>16</v>
      </c>
      <c r="E13" s="298">
        <v>0</v>
      </c>
      <c r="F13" s="296">
        <f t="shared" si="0"/>
        <v>0</v>
      </c>
      <c r="G13" s="78" t="s">
        <v>55</v>
      </c>
    </row>
    <row r="14" spans="1:7">
      <c r="A14" s="119">
        <v>8</v>
      </c>
      <c r="B14" s="77" t="s">
        <v>56</v>
      </c>
      <c r="C14" s="76" t="s">
        <v>34</v>
      </c>
      <c r="D14" s="76">
        <v>9</v>
      </c>
      <c r="E14" s="298">
        <v>0</v>
      </c>
      <c r="F14" s="296">
        <f t="shared" si="0"/>
        <v>0</v>
      </c>
      <c r="G14" s="78" t="s">
        <v>57</v>
      </c>
    </row>
    <row r="15" spans="1:7" ht="25.5">
      <c r="A15" s="119">
        <v>9</v>
      </c>
      <c r="B15" s="77" t="s">
        <v>58</v>
      </c>
      <c r="C15" s="76" t="s">
        <v>34</v>
      </c>
      <c r="D15" s="76">
        <v>11</v>
      </c>
      <c r="E15" s="298">
        <v>0</v>
      </c>
      <c r="F15" s="297">
        <f t="shared" si="0"/>
        <v>0</v>
      </c>
      <c r="G15" s="78" t="s">
        <v>59</v>
      </c>
    </row>
    <row r="16" spans="1:7" ht="25.5">
      <c r="A16" s="119">
        <v>10</v>
      </c>
      <c r="B16" s="77" t="s">
        <v>60</v>
      </c>
      <c r="C16" s="76" t="s">
        <v>34</v>
      </c>
      <c r="D16" s="76">
        <v>2</v>
      </c>
      <c r="E16" s="298">
        <v>0</v>
      </c>
      <c r="F16" s="297">
        <f t="shared" si="0"/>
        <v>0</v>
      </c>
      <c r="G16" s="78" t="s">
        <v>61</v>
      </c>
    </row>
    <row r="17" spans="1:7" ht="25.5">
      <c r="A17" s="119">
        <v>11</v>
      </c>
      <c r="B17" s="77" t="s">
        <v>62</v>
      </c>
      <c r="C17" s="76" t="s">
        <v>34</v>
      </c>
      <c r="D17" s="76">
        <v>68</v>
      </c>
      <c r="E17" s="298">
        <v>0</v>
      </c>
      <c r="F17" s="296">
        <f t="shared" si="0"/>
        <v>0</v>
      </c>
      <c r="G17" s="78" t="s">
        <v>63</v>
      </c>
    </row>
    <row r="18" spans="1:7" ht="25.5">
      <c r="A18" s="119">
        <v>12</v>
      </c>
      <c r="B18" s="77" t="s">
        <v>64</v>
      </c>
      <c r="C18" s="76" t="s">
        <v>34</v>
      </c>
      <c r="D18" s="76">
        <v>30</v>
      </c>
      <c r="E18" s="298">
        <v>0</v>
      </c>
      <c r="F18" s="297">
        <f t="shared" si="0"/>
        <v>0</v>
      </c>
      <c r="G18" s="78" t="s">
        <v>65</v>
      </c>
    </row>
    <row r="19" spans="1:7" ht="38.25">
      <c r="A19" s="119">
        <v>13</v>
      </c>
      <c r="B19" s="77" t="s">
        <v>66</v>
      </c>
      <c r="C19" s="76" t="s">
        <v>34</v>
      </c>
      <c r="D19" s="76">
        <v>6</v>
      </c>
      <c r="E19" s="298">
        <v>0</v>
      </c>
      <c r="F19" s="297">
        <f t="shared" si="0"/>
        <v>0</v>
      </c>
      <c r="G19" s="78" t="s">
        <v>67</v>
      </c>
    </row>
    <row r="20" spans="1:7" ht="38.25">
      <c r="A20" s="119">
        <v>14</v>
      </c>
      <c r="B20" s="77" t="s">
        <v>68</v>
      </c>
      <c r="C20" s="76" t="s">
        <v>34</v>
      </c>
      <c r="D20" s="76">
        <v>2</v>
      </c>
      <c r="E20" s="298">
        <v>0</v>
      </c>
      <c r="F20" s="297">
        <f t="shared" si="0"/>
        <v>0</v>
      </c>
      <c r="G20" s="78" t="s">
        <v>69</v>
      </c>
    </row>
    <row r="21" spans="1:7">
      <c r="A21" s="119">
        <v>15</v>
      </c>
      <c r="B21" s="159" t="s">
        <v>210</v>
      </c>
      <c r="C21" s="142" t="s">
        <v>34</v>
      </c>
      <c r="D21" s="119">
        <v>1</v>
      </c>
      <c r="E21" s="298">
        <v>0</v>
      </c>
      <c r="F21" s="296">
        <f t="shared" si="0"/>
        <v>0</v>
      </c>
      <c r="G21" s="121"/>
    </row>
    <row r="22" spans="1:7">
      <c r="A22" s="119">
        <v>16</v>
      </c>
      <c r="B22" s="77" t="s">
        <v>70</v>
      </c>
      <c r="C22" s="76" t="s">
        <v>34</v>
      </c>
      <c r="D22" s="76">
        <v>1</v>
      </c>
      <c r="E22" s="298">
        <v>0</v>
      </c>
      <c r="F22" s="296">
        <f t="shared" si="0"/>
        <v>0</v>
      </c>
      <c r="G22" s="78" t="s">
        <v>71</v>
      </c>
    </row>
    <row r="23" spans="1:7">
      <c r="A23" s="119">
        <v>17</v>
      </c>
      <c r="B23" s="77" t="s">
        <v>72</v>
      </c>
      <c r="C23" s="76" t="s">
        <v>34</v>
      </c>
      <c r="D23" s="76">
        <v>1</v>
      </c>
      <c r="E23" s="298">
        <v>0</v>
      </c>
      <c r="F23" s="296">
        <f t="shared" si="0"/>
        <v>0</v>
      </c>
      <c r="G23" s="78" t="s">
        <v>73</v>
      </c>
    </row>
    <row r="24" spans="1:7">
      <c r="A24" s="119">
        <v>18</v>
      </c>
      <c r="B24" s="77" t="s">
        <v>74</v>
      </c>
      <c r="C24" s="76" t="s">
        <v>34</v>
      </c>
      <c r="D24" s="76">
        <v>1</v>
      </c>
      <c r="E24" s="298">
        <v>0</v>
      </c>
      <c r="F24" s="296">
        <f t="shared" si="0"/>
        <v>0</v>
      </c>
      <c r="G24" s="78" t="s">
        <v>75</v>
      </c>
    </row>
    <row r="25" spans="1:7">
      <c r="A25" s="119">
        <v>19</v>
      </c>
      <c r="B25" s="77" t="s">
        <v>76</v>
      </c>
      <c r="C25" s="76" t="s">
        <v>39</v>
      </c>
      <c r="D25" s="76">
        <v>8</v>
      </c>
      <c r="E25" s="298">
        <v>0</v>
      </c>
      <c r="F25" s="296">
        <f t="shared" si="0"/>
        <v>0</v>
      </c>
      <c r="G25" s="78"/>
    </row>
    <row r="26" spans="1:7">
      <c r="A26" s="69" t="s">
        <v>35</v>
      </c>
      <c r="B26" s="70"/>
      <c r="C26" s="89"/>
      <c r="D26" s="90"/>
      <c r="E26" s="300"/>
      <c r="F26" s="296"/>
      <c r="G26" s="78"/>
    </row>
    <row r="27" spans="1:7">
      <c r="A27" s="76">
        <v>1</v>
      </c>
      <c r="B27" s="77" t="s">
        <v>82</v>
      </c>
      <c r="C27" s="76" t="s">
        <v>81</v>
      </c>
      <c r="D27" s="76">
        <v>1</v>
      </c>
      <c r="E27" s="299">
        <v>0</v>
      </c>
      <c r="F27" s="296">
        <f t="shared" si="0"/>
        <v>0</v>
      </c>
      <c r="G27" s="78"/>
    </row>
    <row r="28" spans="1:7">
      <c r="A28" s="119">
        <v>2</v>
      </c>
      <c r="B28" s="77" t="s">
        <v>83</v>
      </c>
      <c r="C28" s="76" t="s">
        <v>81</v>
      </c>
      <c r="D28" s="76">
        <v>1</v>
      </c>
      <c r="E28" s="299">
        <v>0</v>
      </c>
      <c r="F28" s="296">
        <f t="shared" si="0"/>
        <v>0</v>
      </c>
      <c r="G28" s="78"/>
    </row>
    <row r="29" spans="1:7">
      <c r="A29" s="119">
        <v>3</v>
      </c>
      <c r="B29" s="159" t="s">
        <v>211</v>
      </c>
      <c r="C29" s="76" t="s">
        <v>81</v>
      </c>
      <c r="D29" s="76">
        <v>1</v>
      </c>
      <c r="E29" s="299">
        <v>0</v>
      </c>
      <c r="F29" s="296">
        <f t="shared" si="0"/>
        <v>0</v>
      </c>
      <c r="G29" s="78"/>
    </row>
    <row r="30" spans="1:7" ht="25.5">
      <c r="A30" s="119">
        <v>4</v>
      </c>
      <c r="B30" s="77" t="s">
        <v>84</v>
      </c>
      <c r="C30" s="76" t="s">
        <v>81</v>
      </c>
      <c r="D30" s="76">
        <v>1</v>
      </c>
      <c r="E30" s="299">
        <v>0</v>
      </c>
      <c r="F30" s="297">
        <f t="shared" si="0"/>
        <v>0</v>
      </c>
      <c r="G30" s="78"/>
    </row>
    <row r="31" spans="1:7">
      <c r="A31" s="82" t="s">
        <v>41</v>
      </c>
      <c r="B31" s="76"/>
      <c r="C31" s="76"/>
      <c r="D31" s="76"/>
      <c r="E31" s="303"/>
      <c r="F31" s="304"/>
      <c r="G31" s="83"/>
    </row>
    <row r="32" spans="1:7">
      <c r="A32" s="84" t="s">
        <v>42</v>
      </c>
      <c r="B32" s="84"/>
      <c r="C32" s="76" t="s">
        <v>81</v>
      </c>
      <c r="D32" s="76">
        <v>1</v>
      </c>
      <c r="E32" s="303"/>
      <c r="F32" s="296">
        <f>SUM(F7:F25)</f>
        <v>0</v>
      </c>
      <c r="G32" s="78"/>
    </row>
    <row r="33" spans="1:7">
      <c r="A33" s="84" t="s">
        <v>43</v>
      </c>
      <c r="B33" s="84"/>
      <c r="C33" s="76" t="s">
        <v>81</v>
      </c>
      <c r="D33" s="76">
        <v>1</v>
      </c>
      <c r="E33" s="303"/>
      <c r="F33" s="296">
        <f>SUM(F27:F30)</f>
        <v>0</v>
      </c>
      <c r="G33" s="78"/>
    </row>
    <row r="34" spans="1:7">
      <c r="A34" s="84" t="s">
        <v>44</v>
      </c>
      <c r="B34" s="84"/>
      <c r="C34" s="76" t="s">
        <v>81</v>
      </c>
      <c r="D34" s="76">
        <v>1</v>
      </c>
      <c r="E34" s="303"/>
      <c r="F34" s="296">
        <v>0</v>
      </c>
      <c r="G34" s="78"/>
    </row>
    <row r="35" spans="1:7">
      <c r="A35" s="75" t="s">
        <v>85</v>
      </c>
      <c r="B35" s="75"/>
      <c r="C35" s="76" t="s">
        <v>81</v>
      </c>
      <c r="D35" s="76">
        <v>1</v>
      </c>
      <c r="E35" s="303"/>
      <c r="F35" s="296">
        <v>0</v>
      </c>
      <c r="G35" s="78"/>
    </row>
    <row r="36" spans="1:7">
      <c r="A36" s="75" t="s">
        <v>86</v>
      </c>
      <c r="B36" s="75"/>
      <c r="C36" s="76" t="s">
        <v>81</v>
      </c>
      <c r="D36" s="76">
        <v>1</v>
      </c>
      <c r="E36" s="303"/>
      <c r="F36" s="296">
        <v>0</v>
      </c>
      <c r="G36" s="78"/>
    </row>
    <row r="37" spans="1:7">
      <c r="A37" s="85" t="s">
        <v>20</v>
      </c>
      <c r="B37" s="86"/>
      <c r="C37" s="91"/>
      <c r="D37" s="91"/>
      <c r="E37" s="303"/>
      <c r="F37" s="287">
        <f>SUM(F32:F36)</f>
        <v>0</v>
      </c>
      <c r="G37" s="76"/>
    </row>
    <row r="38" spans="1:7">
      <c r="A38" s="79"/>
      <c r="B38" s="79"/>
      <c r="C38" s="87"/>
      <c r="D38" s="87"/>
      <c r="E38" s="305"/>
      <c r="F38" s="298"/>
      <c r="G38" s="92"/>
    </row>
    <row r="39" spans="1:7">
      <c r="A39" s="79"/>
      <c r="B39" s="79"/>
      <c r="C39" s="87"/>
      <c r="D39" s="87"/>
      <c r="E39" s="305"/>
      <c r="F39" s="298"/>
      <c r="G39" s="92"/>
    </row>
    <row r="40" spans="1:7">
      <c r="A40" s="79"/>
      <c r="B40" s="79"/>
      <c r="C40" s="87"/>
      <c r="D40" s="87"/>
      <c r="E40" s="305"/>
      <c r="F40" s="298"/>
      <c r="G40" s="92"/>
    </row>
    <row r="41" spans="1:7">
      <c r="A41" s="79"/>
      <c r="B41" s="79"/>
      <c r="C41" s="87"/>
      <c r="D41" s="87"/>
      <c r="E41" s="305"/>
      <c r="F41" s="298"/>
      <c r="G41" s="92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zoomScale="80" zoomScaleNormal="80" workbookViewId="0">
      <selection sqref="A1:H44"/>
    </sheetView>
  </sheetViews>
  <sheetFormatPr defaultRowHeight="15"/>
  <cols>
    <col min="2" max="2" width="80" customWidth="1"/>
    <col min="5" max="5" width="13.5703125" style="161" bestFit="1" customWidth="1"/>
    <col min="6" max="6" width="0" style="161" hidden="1" customWidth="1"/>
    <col min="7" max="7" width="13.7109375" style="161" bestFit="1" customWidth="1"/>
    <col min="8" max="8" width="38.85546875" customWidth="1"/>
  </cols>
  <sheetData>
    <row r="1" spans="1:8">
      <c r="A1" s="102" t="s">
        <v>1</v>
      </c>
      <c r="B1" s="103" t="s">
        <v>23</v>
      </c>
      <c r="C1" s="104"/>
      <c r="D1" s="104"/>
      <c r="E1" s="289"/>
      <c r="F1" s="290"/>
      <c r="G1" s="290"/>
      <c r="H1" s="104"/>
    </row>
    <row r="2" spans="1:8">
      <c r="A2" s="105"/>
      <c r="B2" s="105" t="s">
        <v>24</v>
      </c>
      <c r="C2" s="104"/>
      <c r="D2" s="104"/>
      <c r="E2" s="289"/>
      <c r="F2" s="290"/>
      <c r="G2" s="290"/>
      <c r="H2" s="104"/>
    </row>
    <row r="3" spans="1:8">
      <c r="A3" s="105"/>
      <c r="B3" s="149" t="s">
        <v>229</v>
      </c>
      <c r="C3" s="104"/>
      <c r="D3" s="104"/>
      <c r="E3" s="289"/>
      <c r="F3" s="290"/>
      <c r="G3" s="290"/>
      <c r="H3" s="104"/>
    </row>
    <row r="4" spans="1:8">
      <c r="A4" s="108"/>
      <c r="B4" s="115"/>
      <c r="C4" s="130"/>
      <c r="D4" s="108"/>
      <c r="E4" s="291"/>
      <c r="F4" s="285"/>
      <c r="G4" s="285"/>
      <c r="H4" s="136" t="s">
        <v>25</v>
      </c>
    </row>
    <row r="5" spans="1:8">
      <c r="A5" s="116" t="s">
        <v>26</v>
      </c>
      <c r="B5" s="111"/>
      <c r="C5" s="112"/>
      <c r="D5" s="113"/>
      <c r="E5" s="131"/>
      <c r="F5" s="292"/>
      <c r="G5" s="292"/>
      <c r="H5" s="96" t="s">
        <v>27</v>
      </c>
    </row>
    <row r="6" spans="1:8">
      <c r="A6" s="97" t="s">
        <v>3</v>
      </c>
      <c r="B6" s="98" t="s">
        <v>4</v>
      </c>
      <c r="C6" s="97" t="s">
        <v>5</v>
      </c>
      <c r="D6" s="99" t="s">
        <v>6</v>
      </c>
      <c r="E6" s="293" t="s">
        <v>28</v>
      </c>
      <c r="F6" s="292" t="s">
        <v>87</v>
      </c>
      <c r="G6" s="294" t="s">
        <v>29</v>
      </c>
      <c r="H6" s="96" t="s">
        <v>30</v>
      </c>
    </row>
    <row r="7" spans="1:8">
      <c r="A7" s="94">
        <v>1</v>
      </c>
      <c r="B7" s="127" t="s">
        <v>88</v>
      </c>
      <c r="C7" s="94" t="s">
        <v>34</v>
      </c>
      <c r="D7" s="94">
        <v>2</v>
      </c>
      <c r="E7" s="295">
        <v>0</v>
      </c>
      <c r="F7" s="296"/>
      <c r="G7" s="296">
        <f>D7*E7</f>
        <v>0</v>
      </c>
      <c r="H7" s="135" t="s">
        <v>89</v>
      </c>
    </row>
    <row r="8" spans="1:8">
      <c r="A8" s="94">
        <v>2</v>
      </c>
      <c r="B8" s="127" t="s">
        <v>90</v>
      </c>
      <c r="C8" s="94" t="s">
        <v>34</v>
      </c>
      <c r="D8" s="94">
        <v>1</v>
      </c>
      <c r="E8" s="295">
        <v>0</v>
      </c>
      <c r="F8" s="296"/>
      <c r="G8" s="296">
        <f t="shared" ref="G8:G31" si="0">D8*E8</f>
        <v>0</v>
      </c>
      <c r="H8" s="134" t="s">
        <v>91</v>
      </c>
    </row>
    <row r="9" spans="1:8">
      <c r="A9" s="94">
        <v>3</v>
      </c>
      <c r="B9" s="127" t="s">
        <v>92</v>
      </c>
      <c r="C9" s="94" t="s">
        <v>34</v>
      </c>
      <c r="D9" s="94">
        <v>1</v>
      </c>
      <c r="E9" s="295">
        <v>0</v>
      </c>
      <c r="F9" s="296"/>
      <c r="G9" s="296">
        <f t="shared" si="0"/>
        <v>0</v>
      </c>
      <c r="H9" s="134" t="s">
        <v>93</v>
      </c>
    </row>
    <row r="10" spans="1:8">
      <c r="A10" s="94">
        <v>4</v>
      </c>
      <c r="B10" s="127" t="s">
        <v>94</v>
      </c>
      <c r="C10" s="94" t="s">
        <v>34</v>
      </c>
      <c r="D10" s="94">
        <v>1</v>
      </c>
      <c r="E10" s="295">
        <v>0</v>
      </c>
      <c r="F10" s="296"/>
      <c r="G10" s="296">
        <f t="shared" si="0"/>
        <v>0</v>
      </c>
      <c r="H10" s="134" t="s">
        <v>95</v>
      </c>
    </row>
    <row r="11" spans="1:8">
      <c r="A11" s="94">
        <v>5</v>
      </c>
      <c r="B11" s="127" t="s">
        <v>96</v>
      </c>
      <c r="C11" s="94" t="s">
        <v>34</v>
      </c>
      <c r="D11" s="94">
        <v>2</v>
      </c>
      <c r="E11" s="295">
        <v>0</v>
      </c>
      <c r="F11" s="296"/>
      <c r="G11" s="296">
        <f t="shared" si="0"/>
        <v>0</v>
      </c>
      <c r="H11" s="134" t="s">
        <v>97</v>
      </c>
    </row>
    <row r="12" spans="1:8">
      <c r="A12" s="94">
        <v>6</v>
      </c>
      <c r="B12" s="127" t="s">
        <v>98</v>
      </c>
      <c r="C12" s="94" t="s">
        <v>34</v>
      </c>
      <c r="D12" s="94">
        <v>2</v>
      </c>
      <c r="E12" s="295">
        <v>0</v>
      </c>
      <c r="F12" s="296"/>
      <c r="G12" s="296">
        <f t="shared" si="0"/>
        <v>0</v>
      </c>
      <c r="H12" s="134" t="s">
        <v>99</v>
      </c>
    </row>
    <row r="13" spans="1:8">
      <c r="A13" s="94">
        <v>7</v>
      </c>
      <c r="B13" s="127" t="s">
        <v>100</v>
      </c>
      <c r="C13" s="94" t="s">
        <v>34</v>
      </c>
      <c r="D13" s="94">
        <v>1</v>
      </c>
      <c r="E13" s="295">
        <v>0</v>
      </c>
      <c r="F13" s="296"/>
      <c r="G13" s="296">
        <f t="shared" si="0"/>
        <v>0</v>
      </c>
      <c r="H13" s="134" t="s">
        <v>101</v>
      </c>
    </row>
    <row r="14" spans="1:8">
      <c r="A14" s="94">
        <v>8</v>
      </c>
      <c r="B14" s="127" t="s">
        <v>102</v>
      </c>
      <c r="C14" s="94" t="s">
        <v>34</v>
      </c>
      <c r="D14" s="94">
        <v>1</v>
      </c>
      <c r="E14" s="295">
        <v>0</v>
      </c>
      <c r="F14" s="296"/>
      <c r="G14" s="296">
        <f t="shared" si="0"/>
        <v>0</v>
      </c>
      <c r="H14" s="134" t="s">
        <v>103</v>
      </c>
    </row>
    <row r="15" spans="1:8">
      <c r="A15" s="94">
        <v>9</v>
      </c>
      <c r="B15" s="127" t="s">
        <v>104</v>
      </c>
      <c r="C15" s="94" t="s">
        <v>34</v>
      </c>
      <c r="D15" s="94">
        <v>1</v>
      </c>
      <c r="E15" s="295">
        <v>0</v>
      </c>
      <c r="F15" s="296"/>
      <c r="G15" s="296">
        <f t="shared" si="0"/>
        <v>0</v>
      </c>
      <c r="H15" s="134" t="s">
        <v>105</v>
      </c>
    </row>
    <row r="16" spans="1:8">
      <c r="A16" s="94">
        <v>10</v>
      </c>
      <c r="B16" s="127" t="s">
        <v>106</v>
      </c>
      <c r="C16" s="94" t="s">
        <v>34</v>
      </c>
      <c r="D16" s="94">
        <v>1</v>
      </c>
      <c r="E16" s="295">
        <v>0</v>
      </c>
      <c r="F16" s="296"/>
      <c r="G16" s="296">
        <f t="shared" si="0"/>
        <v>0</v>
      </c>
      <c r="H16" s="134"/>
    </row>
    <row r="17" spans="1:8" ht="25.5">
      <c r="A17" s="94">
        <v>11</v>
      </c>
      <c r="B17" s="123" t="s">
        <v>107</v>
      </c>
      <c r="C17" s="94" t="s">
        <v>34</v>
      </c>
      <c r="D17" s="94">
        <v>1</v>
      </c>
      <c r="E17" s="295">
        <v>0</v>
      </c>
      <c r="F17" s="296"/>
      <c r="G17" s="296">
        <f t="shared" si="0"/>
        <v>0</v>
      </c>
      <c r="H17" s="134" t="s">
        <v>108</v>
      </c>
    </row>
    <row r="18" spans="1:8">
      <c r="A18" s="94">
        <v>12</v>
      </c>
      <c r="B18" s="127" t="s">
        <v>109</v>
      </c>
      <c r="C18" s="94" t="s">
        <v>34</v>
      </c>
      <c r="D18" s="94">
        <v>39</v>
      </c>
      <c r="E18" s="295">
        <v>0</v>
      </c>
      <c r="F18" s="296"/>
      <c r="G18" s="296">
        <f t="shared" si="0"/>
        <v>0</v>
      </c>
      <c r="H18" s="134" t="s">
        <v>110</v>
      </c>
    </row>
    <row r="19" spans="1:8">
      <c r="A19" s="94">
        <v>13</v>
      </c>
      <c r="B19" s="127" t="s">
        <v>111</v>
      </c>
      <c r="C19" s="94" t="s">
        <v>34</v>
      </c>
      <c r="D19" s="94">
        <v>7</v>
      </c>
      <c r="E19" s="295">
        <v>0</v>
      </c>
      <c r="F19" s="296"/>
      <c r="G19" s="296">
        <f t="shared" si="0"/>
        <v>0</v>
      </c>
      <c r="H19" s="134" t="s">
        <v>112</v>
      </c>
    </row>
    <row r="20" spans="1:8">
      <c r="A20" s="94">
        <v>14</v>
      </c>
      <c r="B20" s="127" t="s">
        <v>113</v>
      </c>
      <c r="C20" s="94" t="s">
        <v>34</v>
      </c>
      <c r="D20" s="94">
        <v>38</v>
      </c>
      <c r="E20" s="295">
        <v>0</v>
      </c>
      <c r="F20" s="296"/>
      <c r="G20" s="296">
        <f t="shared" si="0"/>
        <v>0</v>
      </c>
      <c r="H20" s="134" t="s">
        <v>114</v>
      </c>
    </row>
    <row r="21" spans="1:8">
      <c r="A21" s="94">
        <v>15</v>
      </c>
      <c r="B21" s="127" t="s">
        <v>115</v>
      </c>
      <c r="C21" s="94" t="s">
        <v>34</v>
      </c>
      <c r="D21" s="94">
        <v>8</v>
      </c>
      <c r="E21" s="295">
        <v>0</v>
      </c>
      <c r="F21" s="296"/>
      <c r="G21" s="296">
        <f t="shared" si="0"/>
        <v>0</v>
      </c>
      <c r="H21" s="134" t="s">
        <v>116</v>
      </c>
    </row>
    <row r="22" spans="1:8">
      <c r="A22" s="94">
        <v>16</v>
      </c>
      <c r="B22" s="127" t="s">
        <v>117</v>
      </c>
      <c r="C22" s="94" t="s">
        <v>34</v>
      </c>
      <c r="D22" s="94">
        <v>8</v>
      </c>
      <c r="E22" s="295">
        <v>0</v>
      </c>
      <c r="F22" s="296"/>
      <c r="G22" s="296">
        <f t="shared" si="0"/>
        <v>0</v>
      </c>
      <c r="H22" s="134" t="s">
        <v>118</v>
      </c>
    </row>
    <row r="23" spans="1:8">
      <c r="A23" s="94">
        <v>17</v>
      </c>
      <c r="B23" s="127" t="s">
        <v>119</v>
      </c>
      <c r="C23" s="94" t="s">
        <v>34</v>
      </c>
      <c r="D23" s="94">
        <v>7</v>
      </c>
      <c r="E23" s="295">
        <v>0</v>
      </c>
      <c r="F23" s="296"/>
      <c r="G23" s="296">
        <f t="shared" si="0"/>
        <v>0</v>
      </c>
      <c r="H23" s="134" t="s">
        <v>120</v>
      </c>
    </row>
    <row r="24" spans="1:8">
      <c r="A24" s="94">
        <v>18</v>
      </c>
      <c r="B24" s="127" t="s">
        <v>121</v>
      </c>
      <c r="C24" s="94" t="s">
        <v>34</v>
      </c>
      <c r="D24" s="94">
        <v>1</v>
      </c>
      <c r="E24" s="295">
        <v>0</v>
      </c>
      <c r="F24" s="296"/>
      <c r="G24" s="296">
        <f t="shared" si="0"/>
        <v>0</v>
      </c>
      <c r="H24" s="134" t="s">
        <v>122</v>
      </c>
    </row>
    <row r="25" spans="1:8">
      <c r="A25" s="94">
        <v>19</v>
      </c>
      <c r="B25" s="127" t="s">
        <v>123</v>
      </c>
      <c r="C25" s="94" t="s">
        <v>34</v>
      </c>
      <c r="D25" s="94">
        <v>1</v>
      </c>
      <c r="E25" s="295">
        <v>0</v>
      </c>
      <c r="F25" s="296"/>
      <c r="G25" s="296">
        <f t="shared" si="0"/>
        <v>0</v>
      </c>
      <c r="H25" s="134" t="s">
        <v>124</v>
      </c>
    </row>
    <row r="26" spans="1:8">
      <c r="A26" s="94">
        <v>20</v>
      </c>
      <c r="B26" s="127" t="s">
        <v>125</v>
      </c>
      <c r="C26" s="94" t="s">
        <v>34</v>
      </c>
      <c r="D26" s="94">
        <v>2</v>
      </c>
      <c r="E26" s="295">
        <v>0</v>
      </c>
      <c r="F26" s="296"/>
      <c r="G26" s="296">
        <f t="shared" si="0"/>
        <v>0</v>
      </c>
      <c r="H26" s="134" t="s">
        <v>126</v>
      </c>
    </row>
    <row r="27" spans="1:8" ht="25.5">
      <c r="A27" s="94">
        <v>21</v>
      </c>
      <c r="B27" s="123" t="s">
        <v>127</v>
      </c>
      <c r="C27" s="94" t="s">
        <v>34</v>
      </c>
      <c r="D27" s="94">
        <v>1</v>
      </c>
      <c r="E27" s="295">
        <v>0</v>
      </c>
      <c r="F27" s="296"/>
      <c r="G27" s="297">
        <f t="shared" si="0"/>
        <v>0</v>
      </c>
      <c r="H27" s="133" t="s">
        <v>128</v>
      </c>
    </row>
    <row r="28" spans="1:8">
      <c r="A28" s="94">
        <v>22</v>
      </c>
      <c r="B28" s="123" t="s">
        <v>74</v>
      </c>
      <c r="C28" s="94" t="s">
        <v>34</v>
      </c>
      <c r="D28" s="94">
        <v>2</v>
      </c>
      <c r="E28" s="295">
        <v>0</v>
      </c>
      <c r="F28" s="296"/>
      <c r="G28" s="296">
        <f t="shared" si="0"/>
        <v>0</v>
      </c>
      <c r="H28" s="133" t="s">
        <v>75</v>
      </c>
    </row>
    <row r="29" spans="1:8">
      <c r="A29" s="94">
        <v>23</v>
      </c>
      <c r="B29" s="123" t="s">
        <v>129</v>
      </c>
      <c r="C29" s="94" t="s">
        <v>34</v>
      </c>
      <c r="D29" s="94">
        <v>1</v>
      </c>
      <c r="E29" s="295">
        <v>0</v>
      </c>
      <c r="F29" s="296"/>
      <c r="G29" s="296">
        <f t="shared" si="0"/>
        <v>0</v>
      </c>
      <c r="H29" s="133" t="s">
        <v>130</v>
      </c>
    </row>
    <row r="30" spans="1:8">
      <c r="A30" s="116" t="s">
        <v>77</v>
      </c>
      <c r="B30" s="117"/>
      <c r="C30" s="119"/>
      <c r="D30" s="119"/>
      <c r="E30" s="298"/>
      <c r="F30" s="299"/>
      <c r="G30" s="296"/>
      <c r="H30" s="121"/>
    </row>
    <row r="31" spans="1:8">
      <c r="A31" s="94">
        <v>1</v>
      </c>
      <c r="B31" s="123" t="s">
        <v>78</v>
      </c>
      <c r="C31" s="94" t="s">
        <v>34</v>
      </c>
      <c r="D31" s="94">
        <v>2</v>
      </c>
      <c r="E31" s="295">
        <v>0</v>
      </c>
      <c r="F31" s="296"/>
      <c r="G31" s="296">
        <f t="shared" si="0"/>
        <v>0</v>
      </c>
      <c r="H31" s="133" t="s">
        <v>79</v>
      </c>
    </row>
    <row r="32" spans="1:8">
      <c r="A32" s="110" t="s">
        <v>35</v>
      </c>
      <c r="B32" s="111"/>
      <c r="C32" s="112"/>
      <c r="D32" s="113"/>
      <c r="E32" s="300"/>
      <c r="F32" s="48"/>
      <c r="G32" s="296"/>
      <c r="H32" s="125"/>
    </row>
    <row r="33" spans="1:8">
      <c r="A33" s="128">
        <v>1</v>
      </c>
      <c r="B33" s="123" t="s">
        <v>131</v>
      </c>
      <c r="C33" s="119" t="s">
        <v>81</v>
      </c>
      <c r="D33" s="119">
        <v>1</v>
      </c>
      <c r="E33" s="295">
        <v>0</v>
      </c>
      <c r="F33" s="296">
        <v>10000</v>
      </c>
      <c r="G33" s="296">
        <f t="shared" ref="G33:G36" si="1">D33*E33</f>
        <v>0</v>
      </c>
      <c r="H33" s="122"/>
    </row>
    <row r="34" spans="1:8">
      <c r="A34" s="128">
        <v>2</v>
      </c>
      <c r="B34" s="123" t="s">
        <v>132</v>
      </c>
      <c r="C34" s="119" t="s">
        <v>81</v>
      </c>
      <c r="D34" s="119">
        <v>1</v>
      </c>
      <c r="E34" s="295">
        <v>0</v>
      </c>
      <c r="F34" s="296"/>
      <c r="G34" s="296">
        <f t="shared" si="1"/>
        <v>0</v>
      </c>
      <c r="H34" s="122"/>
    </row>
    <row r="35" spans="1:8" ht="25.5">
      <c r="A35" s="128">
        <v>3</v>
      </c>
      <c r="B35" s="120" t="s">
        <v>133</v>
      </c>
      <c r="C35" s="119" t="s">
        <v>81</v>
      </c>
      <c r="D35" s="119">
        <v>1</v>
      </c>
      <c r="E35" s="295">
        <v>0</v>
      </c>
      <c r="F35" s="299"/>
      <c r="G35" s="296">
        <f t="shared" si="1"/>
        <v>0</v>
      </c>
      <c r="H35" s="121"/>
    </row>
    <row r="36" spans="1:8">
      <c r="A36" s="128">
        <v>4</v>
      </c>
      <c r="B36" s="123" t="s">
        <v>134</v>
      </c>
      <c r="C36" s="119" t="s">
        <v>81</v>
      </c>
      <c r="D36" s="119">
        <v>1</v>
      </c>
      <c r="E36" s="295">
        <v>0</v>
      </c>
      <c r="F36" s="296"/>
      <c r="G36" s="296">
        <f t="shared" si="1"/>
        <v>0</v>
      </c>
      <c r="H36" s="129"/>
    </row>
    <row r="37" spans="1:8">
      <c r="A37" s="114" t="s">
        <v>41</v>
      </c>
      <c r="B37" s="94"/>
      <c r="C37" s="94"/>
      <c r="D37" s="94"/>
      <c r="E37" s="301"/>
      <c r="F37" s="296"/>
      <c r="G37" s="296"/>
      <c r="H37" s="94"/>
    </row>
    <row r="38" spans="1:8">
      <c r="A38" s="95" t="s">
        <v>42</v>
      </c>
      <c r="B38" s="95"/>
      <c r="C38" s="94"/>
      <c r="D38" s="94"/>
      <c r="E38" s="301"/>
      <c r="F38" s="296"/>
      <c r="G38" s="296">
        <f>SUM(G7:G31)</f>
        <v>0</v>
      </c>
      <c r="H38" s="94"/>
    </row>
    <row r="39" spans="1:8">
      <c r="A39" s="95" t="s">
        <v>43</v>
      </c>
      <c r="B39" s="95"/>
      <c r="C39" s="94"/>
      <c r="D39" s="94"/>
      <c r="E39" s="301"/>
      <c r="F39" s="295"/>
      <c r="G39" s="295">
        <f>SUM(G33:G36)</f>
        <v>0</v>
      </c>
      <c r="H39" s="132"/>
    </row>
    <row r="40" spans="1:8">
      <c r="A40" s="95" t="s">
        <v>44</v>
      </c>
      <c r="B40" s="95"/>
      <c r="C40" s="94"/>
      <c r="D40" s="94"/>
      <c r="E40" s="301"/>
      <c r="F40" s="295"/>
      <c r="G40" s="295">
        <v>0</v>
      </c>
      <c r="H40" s="132"/>
    </row>
    <row r="41" spans="1:8" ht="12.75" customHeight="1">
      <c r="A41" s="126" t="s">
        <v>85</v>
      </c>
      <c r="B41" s="126"/>
      <c r="C41" s="94"/>
      <c r="D41" s="94"/>
      <c r="E41" s="301"/>
      <c r="F41" s="295"/>
      <c r="G41" s="295">
        <v>0</v>
      </c>
      <c r="H41" s="132"/>
    </row>
    <row r="42" spans="1:8" ht="12.75" customHeight="1">
      <c r="A42" s="126" t="s">
        <v>86</v>
      </c>
      <c r="B42" s="126"/>
      <c r="C42" s="94"/>
      <c r="D42" s="94"/>
      <c r="E42" s="301"/>
      <c r="F42" s="295"/>
      <c r="G42" s="295">
        <v>0</v>
      </c>
      <c r="H42" s="132"/>
    </row>
    <row r="43" spans="1:8" ht="12.75" customHeight="1">
      <c r="A43" s="101" t="s">
        <v>20</v>
      </c>
      <c r="B43" s="107"/>
      <c r="C43" s="106"/>
      <c r="D43" s="106"/>
      <c r="E43" s="301"/>
      <c r="F43" s="292">
        <v>80290.566585599998</v>
      </c>
      <c r="G43" s="292">
        <f>SUM(G38:G42)</f>
        <v>0</v>
      </c>
      <c r="H43" s="132"/>
    </row>
    <row r="44" spans="1:8" ht="12.75" customHeight="1">
      <c r="A44" s="124"/>
      <c r="B44" s="124"/>
      <c r="C44" s="128"/>
      <c r="D44" s="128"/>
      <c r="E44" s="302"/>
      <c r="F44" s="296"/>
      <c r="G44" s="296"/>
      <c r="H44" s="128"/>
    </row>
    <row r="45" spans="1:8" ht="12.75" customHeight="1">
      <c r="A45" s="124"/>
      <c r="B45" s="124"/>
      <c r="C45" s="128"/>
      <c r="D45" s="128"/>
      <c r="E45" s="302"/>
      <c r="F45" s="296"/>
      <c r="G45" s="296"/>
      <c r="H45" s="128"/>
    </row>
    <row r="46" spans="1:8" ht="12.75" customHeight="1">
      <c r="A46" s="124"/>
      <c r="B46" s="124"/>
      <c r="C46" s="128"/>
      <c r="D46" s="128"/>
      <c r="E46" s="302"/>
      <c r="F46" s="296"/>
      <c r="G46" s="296"/>
      <c r="H46" s="128"/>
    </row>
    <row r="47" spans="1:8" ht="12.75" customHeight="1">
      <c r="A47" s="124"/>
      <c r="B47" s="124"/>
      <c r="C47" s="128"/>
      <c r="D47" s="128"/>
      <c r="E47" s="302"/>
      <c r="F47" s="296"/>
      <c r="G47" s="296"/>
      <c r="H47" s="128"/>
    </row>
    <row r="48" spans="1:8" ht="12.75" customHeight="1">
      <c r="A48" s="124"/>
      <c r="B48" s="124"/>
      <c r="C48" s="128"/>
      <c r="D48" s="128"/>
      <c r="E48" s="302"/>
      <c r="F48" s="296"/>
      <c r="G48" s="296"/>
      <c r="H48" s="12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0" zoomScaleNormal="80" workbookViewId="0">
      <selection sqref="A1:G20"/>
    </sheetView>
  </sheetViews>
  <sheetFormatPr defaultColWidth="8.85546875" defaultRowHeight="12.75"/>
  <cols>
    <col min="1" max="1" width="8.85546875" style="168"/>
    <col min="2" max="2" width="55.42578125" style="168" customWidth="1"/>
    <col min="3" max="4" width="8.85546875" style="168"/>
    <col min="5" max="5" width="19.42578125" style="168" customWidth="1"/>
    <col min="6" max="6" width="18.28515625" style="288" customWidth="1"/>
    <col min="7" max="7" width="8.85546875" style="168"/>
    <col min="8" max="8" width="36.28515625" style="168" customWidth="1"/>
    <col min="9" max="16384" width="8.85546875" style="168"/>
  </cols>
  <sheetData>
    <row r="1" spans="1:8">
      <c r="A1" s="145" t="s">
        <v>1</v>
      </c>
      <c r="B1" s="139" t="s">
        <v>23</v>
      </c>
      <c r="C1" s="149"/>
      <c r="D1" s="167"/>
      <c r="E1" s="167"/>
      <c r="F1" s="177"/>
      <c r="G1" s="149"/>
      <c r="H1" s="167"/>
    </row>
    <row r="2" spans="1:8">
      <c r="A2" s="149"/>
      <c r="B2" s="149" t="s">
        <v>24</v>
      </c>
      <c r="C2" s="149"/>
      <c r="D2" s="167"/>
      <c r="E2" s="167"/>
      <c r="F2" s="177"/>
      <c r="G2" s="149"/>
      <c r="H2" s="167"/>
    </row>
    <row r="3" spans="1:8">
      <c r="A3" s="149"/>
      <c r="B3" s="149" t="s">
        <v>230</v>
      </c>
      <c r="C3" s="149"/>
      <c r="D3" s="167"/>
      <c r="E3" s="167"/>
      <c r="F3" s="177"/>
      <c r="G3" s="149"/>
      <c r="H3" s="167"/>
    </row>
    <row r="4" spans="1:8">
      <c r="A4" s="108"/>
      <c r="B4" s="115"/>
      <c r="C4" s="169"/>
      <c r="D4" s="108"/>
      <c r="E4" s="108"/>
      <c r="F4" s="285"/>
      <c r="G4" s="109"/>
      <c r="H4" s="136"/>
    </row>
    <row r="5" spans="1:8">
      <c r="A5" s="116" t="s">
        <v>77</v>
      </c>
      <c r="B5" s="170"/>
      <c r="C5" s="142"/>
      <c r="D5" s="142"/>
      <c r="E5" s="175"/>
      <c r="F5" s="177"/>
      <c r="G5" s="149"/>
      <c r="H5" s="176"/>
    </row>
    <row r="6" spans="1:8">
      <c r="A6" s="72" t="s">
        <v>3</v>
      </c>
      <c r="B6" s="73" t="s">
        <v>4</v>
      </c>
      <c r="C6" s="72" t="s">
        <v>5</v>
      </c>
      <c r="D6" s="74" t="s">
        <v>6</v>
      </c>
      <c r="E6" s="118" t="s">
        <v>28</v>
      </c>
      <c r="F6" s="286" t="s">
        <v>29</v>
      </c>
      <c r="G6" s="174"/>
      <c r="H6" s="96" t="s">
        <v>30</v>
      </c>
    </row>
    <row r="7" spans="1:8">
      <c r="A7" s="142">
        <v>1</v>
      </c>
      <c r="B7" s="159" t="s">
        <v>78</v>
      </c>
      <c r="C7" s="142" t="s">
        <v>34</v>
      </c>
      <c r="D7" s="142">
        <v>1</v>
      </c>
      <c r="E7" s="141">
        <v>0</v>
      </c>
      <c r="F7" s="177">
        <f>D7*E7</f>
        <v>0</v>
      </c>
      <c r="G7" s="177"/>
      <c r="H7" s="160" t="s">
        <v>79</v>
      </c>
    </row>
    <row r="8" spans="1:8">
      <c r="A8" s="116" t="s">
        <v>35</v>
      </c>
      <c r="B8" s="170"/>
      <c r="C8" s="171"/>
      <c r="D8" s="172"/>
      <c r="E8" s="178"/>
      <c r="F8" s="177"/>
      <c r="G8" s="149"/>
      <c r="H8" s="176"/>
    </row>
    <row r="9" spans="1:8">
      <c r="A9" s="142">
        <v>1</v>
      </c>
      <c r="B9" s="159" t="s">
        <v>212</v>
      </c>
      <c r="C9" s="142" t="s">
        <v>81</v>
      </c>
      <c r="D9" s="142">
        <v>1</v>
      </c>
      <c r="E9" s="141">
        <v>0</v>
      </c>
      <c r="F9" s="177">
        <f>D9*E9</f>
        <v>0</v>
      </c>
      <c r="G9" s="149"/>
      <c r="H9" s="176"/>
    </row>
    <row r="10" spans="1:8">
      <c r="A10" s="142">
        <v>2</v>
      </c>
      <c r="B10" s="159" t="s">
        <v>135</v>
      </c>
      <c r="C10" s="142" t="s">
        <v>81</v>
      </c>
      <c r="D10" s="142">
        <v>1</v>
      </c>
      <c r="E10" s="141">
        <v>0</v>
      </c>
      <c r="F10" s="177">
        <f>D10*E10</f>
        <v>0</v>
      </c>
      <c r="G10" s="149"/>
      <c r="H10" s="176"/>
    </row>
    <row r="11" spans="1:8">
      <c r="A11" s="82" t="s">
        <v>41</v>
      </c>
      <c r="B11" s="142"/>
      <c r="C11" s="142"/>
      <c r="D11" s="142"/>
      <c r="E11" s="175"/>
      <c r="F11" s="187"/>
      <c r="G11" s="171"/>
      <c r="H11" s="125"/>
    </row>
    <row r="12" spans="1:8">
      <c r="A12" s="179" t="s">
        <v>232</v>
      </c>
      <c r="B12" s="179"/>
      <c r="C12" s="142" t="s">
        <v>81</v>
      </c>
      <c r="D12" s="142">
        <v>1</v>
      </c>
      <c r="E12" s="175"/>
      <c r="F12" s="177">
        <f>SUM(F7:F7)</f>
        <v>0</v>
      </c>
      <c r="G12" s="149"/>
      <c r="H12" s="176"/>
    </row>
    <row r="13" spans="1:8">
      <c r="A13" s="179" t="s">
        <v>43</v>
      </c>
      <c r="B13" s="179"/>
      <c r="C13" s="142" t="s">
        <v>81</v>
      </c>
      <c r="D13" s="142">
        <v>1</v>
      </c>
      <c r="E13" s="175"/>
      <c r="F13" s="177">
        <f>SUM(F9:F10)</f>
        <v>0</v>
      </c>
      <c r="G13" s="149"/>
      <c r="H13" s="176"/>
    </row>
    <row r="14" spans="1:8">
      <c r="A14" s="179" t="s">
        <v>44</v>
      </c>
      <c r="B14" s="179"/>
      <c r="C14" s="142" t="s">
        <v>81</v>
      </c>
      <c r="D14" s="142">
        <v>1</v>
      </c>
      <c r="E14" s="175"/>
      <c r="F14" s="177">
        <v>0</v>
      </c>
      <c r="G14" s="149"/>
      <c r="H14" s="176"/>
    </row>
    <row r="15" spans="1:8">
      <c r="A15" s="174" t="s">
        <v>238</v>
      </c>
      <c r="B15" s="174"/>
      <c r="C15" s="142" t="s">
        <v>81</v>
      </c>
      <c r="D15" s="142">
        <v>1</v>
      </c>
      <c r="E15" s="175"/>
      <c r="F15" s="177">
        <v>0</v>
      </c>
      <c r="G15" s="149"/>
      <c r="H15" s="176"/>
    </row>
    <row r="16" spans="1:8">
      <c r="A16" s="174" t="s">
        <v>86</v>
      </c>
      <c r="B16" s="174"/>
      <c r="C16" s="142" t="s">
        <v>81</v>
      </c>
      <c r="D16" s="142">
        <v>1</v>
      </c>
      <c r="E16" s="175"/>
      <c r="F16" s="177">
        <v>0</v>
      </c>
      <c r="G16" s="149"/>
      <c r="H16" s="176"/>
    </row>
    <row r="17" spans="1:8">
      <c r="A17" s="85" t="s">
        <v>20</v>
      </c>
      <c r="B17" s="86"/>
      <c r="C17" s="180"/>
      <c r="D17" s="180"/>
      <c r="E17" s="175"/>
      <c r="F17" s="287">
        <f>SUM(F12:F16)</f>
        <v>0</v>
      </c>
      <c r="G17" s="137"/>
      <c r="H17" s="175"/>
    </row>
    <row r="18" spans="1:8">
      <c r="A18" s="181"/>
      <c r="B18" s="182"/>
      <c r="C18" s="183"/>
      <c r="D18" s="183"/>
      <c r="E18" s="182"/>
      <c r="F18" s="186"/>
      <c r="G18" s="174"/>
      <c r="H18" s="184"/>
    </row>
    <row r="19" spans="1:8">
      <c r="A19" s="182"/>
      <c r="B19" s="182"/>
      <c r="C19" s="183"/>
      <c r="D19" s="183"/>
      <c r="E19" s="182"/>
      <c r="F19" s="186"/>
      <c r="G19" s="174"/>
      <c r="H19" s="184"/>
    </row>
    <row r="20" spans="1:8">
      <c r="A20" s="182"/>
      <c r="B20" s="182"/>
      <c r="C20" s="183"/>
      <c r="D20" s="183"/>
      <c r="E20" s="182"/>
      <c r="F20" s="186"/>
      <c r="G20" s="174"/>
      <c r="H20" s="184"/>
    </row>
  </sheetData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0" zoomScaleNormal="80" workbookViewId="0">
      <selection sqref="A1:F18"/>
    </sheetView>
  </sheetViews>
  <sheetFormatPr defaultColWidth="8.85546875" defaultRowHeight="12.75"/>
  <cols>
    <col min="1" max="1" width="8.85546875" style="168"/>
    <col min="2" max="2" width="64.5703125" style="168" customWidth="1"/>
    <col min="3" max="4" width="8.85546875" style="168"/>
    <col min="5" max="5" width="13" style="168" bestFit="1" customWidth="1"/>
    <col min="6" max="6" width="18.140625" style="168" customWidth="1"/>
    <col min="7" max="7" width="8.85546875" style="168"/>
    <col min="8" max="8" width="18.7109375" style="168" customWidth="1"/>
    <col min="9" max="16384" width="8.85546875" style="168"/>
  </cols>
  <sheetData>
    <row r="1" spans="1:8">
      <c r="A1" s="145" t="s">
        <v>1</v>
      </c>
      <c r="B1" s="139" t="s">
        <v>23</v>
      </c>
      <c r="C1" s="149"/>
      <c r="D1" s="167"/>
      <c r="E1" s="167"/>
      <c r="F1" s="149"/>
      <c r="G1" s="149"/>
      <c r="H1" s="167"/>
    </row>
    <row r="2" spans="1:8">
      <c r="A2" s="149"/>
      <c r="B2" s="149" t="s">
        <v>24</v>
      </c>
      <c r="C2" s="149"/>
      <c r="D2" s="167"/>
      <c r="E2" s="167"/>
      <c r="F2" s="149"/>
      <c r="G2" s="149"/>
      <c r="H2" s="167"/>
    </row>
    <row r="3" spans="1:8">
      <c r="A3" s="149"/>
      <c r="B3" s="149" t="s">
        <v>231</v>
      </c>
      <c r="C3" s="149"/>
      <c r="D3" s="167"/>
      <c r="E3" s="167"/>
      <c r="F3" s="149"/>
      <c r="G3" s="149"/>
      <c r="H3" s="167"/>
    </row>
    <row r="4" spans="1:8">
      <c r="A4" s="108"/>
      <c r="B4" s="115"/>
      <c r="C4" s="169"/>
      <c r="D4" s="108"/>
      <c r="E4" s="108"/>
      <c r="F4" s="109"/>
      <c r="G4" s="109"/>
      <c r="H4" s="185"/>
    </row>
    <row r="5" spans="1:8">
      <c r="A5" s="116" t="s">
        <v>77</v>
      </c>
      <c r="B5" s="170"/>
      <c r="C5" s="142"/>
      <c r="D5" s="142"/>
      <c r="E5" s="175"/>
      <c r="F5" s="149"/>
      <c r="G5" s="149"/>
      <c r="H5" s="176"/>
    </row>
    <row r="6" spans="1:8">
      <c r="A6" s="72" t="s">
        <v>3</v>
      </c>
      <c r="B6" s="73" t="s">
        <v>4</v>
      </c>
      <c r="C6" s="72" t="s">
        <v>5</v>
      </c>
      <c r="D6" s="74" t="s">
        <v>6</v>
      </c>
      <c r="E6" s="118" t="s">
        <v>28</v>
      </c>
      <c r="F6" s="71" t="s">
        <v>29</v>
      </c>
      <c r="G6" s="174"/>
      <c r="H6" s="96" t="s">
        <v>30</v>
      </c>
    </row>
    <row r="7" spans="1:8">
      <c r="A7" s="142" t="s">
        <v>7</v>
      </c>
      <c r="B7" s="159" t="s">
        <v>80</v>
      </c>
      <c r="C7" s="142" t="s">
        <v>81</v>
      </c>
      <c r="D7" s="142">
        <v>1</v>
      </c>
      <c r="E7" s="141">
        <v>0</v>
      </c>
      <c r="F7" s="177">
        <f>D7*E7</f>
        <v>0</v>
      </c>
      <c r="G7" s="177"/>
      <c r="H7" s="176"/>
    </row>
    <row r="8" spans="1:8">
      <c r="A8" s="116" t="s">
        <v>35</v>
      </c>
      <c r="B8" s="170"/>
      <c r="C8" s="171"/>
      <c r="D8" s="172"/>
      <c r="E8" s="141">
        <v>0</v>
      </c>
      <c r="F8" s="149"/>
      <c r="G8" s="149"/>
      <c r="H8" s="176"/>
    </row>
    <row r="9" spans="1:8">
      <c r="A9" s="142" t="s">
        <v>7</v>
      </c>
      <c r="B9" s="159" t="s">
        <v>136</v>
      </c>
      <c r="C9" s="142" t="s">
        <v>81</v>
      </c>
      <c r="D9" s="142">
        <v>1</v>
      </c>
      <c r="E9" s="141">
        <v>0</v>
      </c>
      <c r="F9" s="177">
        <f>D9*E9</f>
        <v>0</v>
      </c>
      <c r="G9" s="149"/>
      <c r="H9" s="176"/>
    </row>
    <row r="10" spans="1:8" ht="25.5">
      <c r="A10" s="142" t="s">
        <v>10</v>
      </c>
      <c r="B10" s="159" t="s">
        <v>213</v>
      </c>
      <c r="C10" s="142" t="s">
        <v>81</v>
      </c>
      <c r="D10" s="142">
        <v>1</v>
      </c>
      <c r="E10" s="141">
        <v>0</v>
      </c>
      <c r="F10" s="273">
        <f>D10*E10</f>
        <v>0</v>
      </c>
      <c r="G10" s="149"/>
      <c r="H10" s="176"/>
    </row>
    <row r="11" spans="1:8">
      <c r="A11" s="82" t="s">
        <v>41</v>
      </c>
      <c r="B11" s="142"/>
      <c r="C11" s="142"/>
      <c r="D11" s="142"/>
      <c r="E11" s="186"/>
      <c r="F11" s="187"/>
      <c r="G11" s="171"/>
      <c r="H11" s="125"/>
    </row>
    <row r="12" spans="1:8">
      <c r="A12" s="179" t="s">
        <v>232</v>
      </c>
      <c r="B12" s="179"/>
      <c r="C12" s="142" t="s">
        <v>81</v>
      </c>
      <c r="D12" s="142">
        <v>1</v>
      </c>
      <c r="E12" s="186"/>
      <c r="F12" s="177">
        <f>SUM(F7:F7)</f>
        <v>0</v>
      </c>
      <c r="G12" s="149"/>
      <c r="H12" s="176"/>
    </row>
    <row r="13" spans="1:8">
      <c r="A13" s="179" t="s">
        <v>43</v>
      </c>
      <c r="B13" s="179"/>
      <c r="C13" s="142" t="s">
        <v>81</v>
      </c>
      <c r="D13" s="142">
        <v>1</v>
      </c>
      <c r="E13" s="186"/>
      <c r="F13" s="177">
        <f>SUM(F9:F10)</f>
        <v>0</v>
      </c>
      <c r="G13" s="149"/>
      <c r="H13" s="176"/>
    </row>
    <row r="14" spans="1:8">
      <c r="A14" s="179" t="s">
        <v>44</v>
      </c>
      <c r="B14" s="179"/>
      <c r="C14" s="142" t="s">
        <v>81</v>
      </c>
      <c r="D14" s="142">
        <v>1</v>
      </c>
      <c r="E14" s="186"/>
      <c r="F14" s="177">
        <v>0</v>
      </c>
      <c r="G14" s="149"/>
      <c r="H14" s="176"/>
    </row>
    <row r="15" spans="1:8">
      <c r="A15" s="174" t="s">
        <v>238</v>
      </c>
      <c r="B15" s="174"/>
      <c r="C15" s="142" t="s">
        <v>81</v>
      </c>
      <c r="D15" s="142">
        <v>1</v>
      </c>
      <c r="E15" s="186"/>
      <c r="F15" s="177">
        <v>0</v>
      </c>
      <c r="G15" s="149"/>
      <c r="H15" s="176"/>
    </row>
    <row r="16" spans="1:8">
      <c r="A16" s="174" t="s">
        <v>86</v>
      </c>
      <c r="B16" s="174"/>
      <c r="C16" s="142" t="s">
        <v>81</v>
      </c>
      <c r="D16" s="142">
        <v>1</v>
      </c>
      <c r="E16" s="186"/>
      <c r="F16" s="177">
        <v>0</v>
      </c>
      <c r="G16" s="149"/>
      <c r="H16" s="176"/>
    </row>
    <row r="17" spans="1:8">
      <c r="A17" s="85" t="s">
        <v>20</v>
      </c>
      <c r="B17" s="86"/>
      <c r="C17" s="180"/>
      <c r="D17" s="180"/>
      <c r="E17" s="186"/>
      <c r="F17" s="188">
        <f>SUM(F12:F16)</f>
        <v>0</v>
      </c>
      <c r="G17" s="189"/>
      <c r="H17" s="174"/>
    </row>
    <row r="18" spans="1:8">
      <c r="A18" s="182"/>
      <c r="B18" s="182"/>
      <c r="C18" s="183"/>
      <c r="D18" s="183"/>
      <c r="E18" s="141"/>
      <c r="F18" s="186"/>
      <c r="G18" s="174"/>
      <c r="H18" s="184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zoomScale="80" zoomScaleNormal="80" workbookViewId="0">
      <selection activeCell="G52" sqref="G52"/>
    </sheetView>
  </sheetViews>
  <sheetFormatPr defaultColWidth="8.85546875" defaultRowHeight="12.75"/>
  <cols>
    <col min="1" max="1" width="8.85546875" style="168"/>
    <col min="2" max="2" width="52.28515625" style="168" customWidth="1"/>
    <col min="3" max="3" width="7.140625" style="168" customWidth="1"/>
    <col min="4" max="4" width="8.85546875" style="245"/>
    <col min="5" max="5" width="13" style="168" bestFit="1" customWidth="1"/>
    <col min="6" max="6" width="13.42578125" style="168" bestFit="1" customWidth="1"/>
    <col min="7" max="7" width="18.42578125" style="168" bestFit="1" customWidth="1"/>
    <col min="8" max="8" width="13.28515625" style="168" customWidth="1"/>
    <col min="9" max="9" width="21.7109375" style="168" customWidth="1"/>
    <col min="10" max="16384" width="8.85546875" style="168"/>
  </cols>
  <sheetData>
    <row r="1" spans="1:19" ht="12.75" customHeight="1">
      <c r="A1" s="190" t="s">
        <v>1</v>
      </c>
      <c r="B1" s="191" t="s">
        <v>23</v>
      </c>
      <c r="C1" s="192"/>
      <c r="D1" s="192"/>
      <c r="E1" s="192"/>
      <c r="F1" s="192"/>
      <c r="G1" s="192"/>
    </row>
    <row r="2" spans="1:19" ht="12.75" customHeight="1">
      <c r="A2" s="193"/>
      <c r="B2" s="193" t="s">
        <v>24</v>
      </c>
      <c r="C2" s="192"/>
      <c r="D2" s="192"/>
      <c r="E2" s="192"/>
      <c r="F2" s="192"/>
      <c r="G2" s="192"/>
    </row>
    <row r="3" spans="1:19" ht="12.75" customHeight="1">
      <c r="A3" s="193"/>
      <c r="B3" s="193" t="s">
        <v>233</v>
      </c>
      <c r="C3" s="192"/>
      <c r="D3" s="192"/>
      <c r="E3" s="192"/>
      <c r="F3" s="192"/>
      <c r="G3" s="192"/>
    </row>
    <row r="4" spans="1:19" ht="12.75" customHeight="1">
      <c r="A4" s="194"/>
      <c r="B4" s="194"/>
      <c r="C4" s="194"/>
      <c r="D4" s="195"/>
      <c r="E4" s="194"/>
      <c r="F4" s="194"/>
      <c r="G4" s="136" t="s">
        <v>25</v>
      </c>
    </row>
    <row r="5" spans="1:19" ht="12.75" customHeight="1">
      <c r="A5" s="196" t="s">
        <v>26</v>
      </c>
      <c r="B5" s="194"/>
      <c r="C5" s="194"/>
      <c r="D5" s="197"/>
      <c r="E5" s="194"/>
      <c r="F5" s="194"/>
      <c r="G5" s="198" t="s">
        <v>27</v>
      </c>
    </row>
    <row r="6" spans="1:19" ht="12.75" customHeight="1">
      <c r="A6" s="199" t="s">
        <v>3</v>
      </c>
      <c r="B6" s="200" t="s">
        <v>4</v>
      </c>
      <c r="C6" s="199" t="s">
        <v>5</v>
      </c>
      <c r="D6" s="201" t="s">
        <v>6</v>
      </c>
      <c r="E6" s="202" t="s">
        <v>28</v>
      </c>
      <c r="F6" s="202" t="s">
        <v>29</v>
      </c>
      <c r="G6" s="198" t="s">
        <v>30</v>
      </c>
    </row>
    <row r="7" spans="1:19" ht="12.75" customHeight="1">
      <c r="A7" s="203">
        <v>1</v>
      </c>
      <c r="B7" s="204" t="s">
        <v>137</v>
      </c>
      <c r="C7" s="205" t="s">
        <v>34</v>
      </c>
      <c r="D7" s="203">
        <v>4</v>
      </c>
      <c r="E7" s="173">
        <v>0</v>
      </c>
      <c r="F7" s="173">
        <f t="shared" ref="F7:F14" si="0">D7*E7</f>
        <v>0</v>
      </c>
      <c r="G7" s="206" t="s">
        <v>138</v>
      </c>
    </row>
    <row r="8" spans="1:19" ht="12.75" customHeight="1">
      <c r="A8" s="203">
        <v>2</v>
      </c>
      <c r="B8" s="207" t="s">
        <v>158</v>
      </c>
      <c r="C8" s="208" t="s">
        <v>34</v>
      </c>
      <c r="D8" s="209">
        <v>56</v>
      </c>
      <c r="E8" s="173">
        <v>0</v>
      </c>
      <c r="F8" s="173">
        <f t="shared" si="0"/>
        <v>0</v>
      </c>
      <c r="G8" s="206"/>
    </row>
    <row r="9" spans="1:19" ht="12.75" customHeight="1">
      <c r="A9" s="203">
        <v>3</v>
      </c>
      <c r="B9" s="207" t="s">
        <v>159</v>
      </c>
      <c r="C9" s="208" t="s">
        <v>34</v>
      </c>
      <c r="D9" s="209">
        <f>D8</f>
        <v>56</v>
      </c>
      <c r="E9" s="173">
        <v>0</v>
      </c>
      <c r="F9" s="173">
        <f t="shared" si="0"/>
        <v>0</v>
      </c>
      <c r="G9" s="206"/>
    </row>
    <row r="10" spans="1:19" ht="12.75" customHeight="1">
      <c r="A10" s="203">
        <v>4</v>
      </c>
      <c r="B10" s="207" t="s">
        <v>160</v>
      </c>
      <c r="C10" s="208" t="s">
        <v>34</v>
      </c>
      <c r="D10" s="209">
        <f>D8</f>
        <v>56</v>
      </c>
      <c r="E10" s="173">
        <v>0</v>
      </c>
      <c r="F10" s="173">
        <f t="shared" si="0"/>
        <v>0</v>
      </c>
      <c r="G10" s="206"/>
    </row>
    <row r="11" spans="1:19" ht="12.75" customHeight="1">
      <c r="A11" s="203">
        <v>5</v>
      </c>
      <c r="B11" s="210" t="s">
        <v>161</v>
      </c>
      <c r="C11" s="205" t="s">
        <v>34</v>
      </c>
      <c r="D11" s="203">
        <v>4</v>
      </c>
      <c r="E11" s="173">
        <v>0</v>
      </c>
      <c r="F11" s="173">
        <f t="shared" si="0"/>
        <v>0</v>
      </c>
      <c r="G11" s="206"/>
    </row>
    <row r="12" spans="1:19" s="217" customFormat="1" ht="12.75" customHeight="1">
      <c r="A12" s="203">
        <v>6</v>
      </c>
      <c r="B12" s="210" t="s">
        <v>234</v>
      </c>
      <c r="C12" s="211" t="s">
        <v>34</v>
      </c>
      <c r="D12" s="212">
        <v>112</v>
      </c>
      <c r="E12" s="213">
        <v>0</v>
      </c>
      <c r="F12" s="173">
        <f t="shared" si="0"/>
        <v>0</v>
      </c>
      <c r="G12" s="214" t="s">
        <v>157</v>
      </c>
      <c r="H12" s="215"/>
      <c r="I12" s="216"/>
      <c r="K12" s="218"/>
      <c r="L12" s="219"/>
      <c r="M12" s="220"/>
      <c r="N12" s="220"/>
      <c r="O12" s="220"/>
      <c r="P12" s="168"/>
      <c r="Q12" s="221"/>
      <c r="S12" s="222"/>
    </row>
    <row r="13" spans="1:19" ht="12.75" customHeight="1">
      <c r="A13" s="203">
        <v>7</v>
      </c>
      <c r="B13" s="204" t="s">
        <v>139</v>
      </c>
      <c r="C13" s="205" t="s">
        <v>34</v>
      </c>
      <c r="D13" s="203">
        <v>8</v>
      </c>
      <c r="E13" s="173">
        <v>0</v>
      </c>
      <c r="F13" s="173">
        <f t="shared" si="0"/>
        <v>0</v>
      </c>
      <c r="G13" s="194"/>
    </row>
    <row r="14" spans="1:19" ht="12.75" customHeight="1">
      <c r="A14" s="203">
        <v>8</v>
      </c>
      <c r="B14" s="204" t="s">
        <v>156</v>
      </c>
      <c r="C14" s="205" t="s">
        <v>147</v>
      </c>
      <c r="D14" s="203">
        <v>1</v>
      </c>
      <c r="E14" s="173">
        <v>0</v>
      </c>
      <c r="F14" s="173">
        <f t="shared" si="0"/>
        <v>0</v>
      </c>
      <c r="G14" s="223"/>
    </row>
    <row r="15" spans="1:19" ht="12.75" customHeight="1">
      <c r="A15" s="196" t="s">
        <v>35</v>
      </c>
      <c r="B15" s="157"/>
      <c r="C15" s="157"/>
      <c r="D15" s="197"/>
      <c r="E15" s="224"/>
      <c r="F15" s="157"/>
      <c r="G15" s="194"/>
    </row>
    <row r="16" spans="1:19" ht="12.75" customHeight="1">
      <c r="A16" s="199" t="s">
        <v>3</v>
      </c>
      <c r="B16" s="199" t="s">
        <v>36</v>
      </c>
      <c r="C16" s="199" t="s">
        <v>5</v>
      </c>
      <c r="D16" s="201" t="s">
        <v>6</v>
      </c>
      <c r="E16" s="202" t="s">
        <v>28</v>
      </c>
      <c r="F16" s="202" t="s">
        <v>29</v>
      </c>
      <c r="G16" s="205"/>
    </row>
    <row r="17" spans="1:7" ht="12.75" customHeight="1">
      <c r="A17" s="203">
        <v>1</v>
      </c>
      <c r="B17" s="225" t="s">
        <v>140</v>
      </c>
      <c r="C17" s="205" t="s">
        <v>34</v>
      </c>
      <c r="D17" s="203">
        <f>D7</f>
        <v>4</v>
      </c>
      <c r="E17" s="226">
        <v>0</v>
      </c>
      <c r="F17" s="173">
        <f>D17*E17</f>
        <v>0</v>
      </c>
      <c r="G17" s="225"/>
    </row>
    <row r="18" spans="1:7" ht="12.75" customHeight="1">
      <c r="A18" s="203">
        <v>2</v>
      </c>
      <c r="B18" s="225" t="s">
        <v>141</v>
      </c>
      <c r="C18" s="205" t="s">
        <v>34</v>
      </c>
      <c r="D18" s="203">
        <v>8</v>
      </c>
      <c r="E18" s="226">
        <v>0</v>
      </c>
      <c r="F18" s="173">
        <f t="shared" ref="F18:F21" si="1">D18*E18</f>
        <v>0</v>
      </c>
      <c r="G18" s="225"/>
    </row>
    <row r="19" spans="1:7" ht="12.75" customHeight="1">
      <c r="A19" s="203">
        <v>3</v>
      </c>
      <c r="B19" s="225" t="s">
        <v>142</v>
      </c>
      <c r="C19" s="205" t="s">
        <v>34</v>
      </c>
      <c r="D19" s="203">
        <f>D10</f>
        <v>56</v>
      </c>
      <c r="E19" s="226">
        <v>0</v>
      </c>
      <c r="F19" s="173">
        <f t="shared" si="1"/>
        <v>0</v>
      </c>
      <c r="G19" s="177"/>
    </row>
    <row r="20" spans="1:7" ht="12.75" customHeight="1">
      <c r="A20" s="203">
        <v>4</v>
      </c>
      <c r="B20" s="225" t="s">
        <v>143</v>
      </c>
      <c r="C20" s="205" t="s">
        <v>34</v>
      </c>
      <c r="D20" s="203">
        <f>D12+4</f>
        <v>116</v>
      </c>
      <c r="E20" s="226">
        <v>0</v>
      </c>
      <c r="F20" s="173">
        <f t="shared" si="1"/>
        <v>0</v>
      </c>
      <c r="G20" s="177"/>
    </row>
    <row r="21" spans="1:7" ht="12.75" customHeight="1">
      <c r="A21" s="203">
        <v>5</v>
      </c>
      <c r="B21" s="225" t="s">
        <v>149</v>
      </c>
      <c r="C21" s="205" t="s">
        <v>40</v>
      </c>
      <c r="D21" s="203">
        <v>5</v>
      </c>
      <c r="E21" s="226">
        <v>0</v>
      </c>
      <c r="F21" s="173">
        <f t="shared" si="1"/>
        <v>0</v>
      </c>
      <c r="G21" s="177"/>
    </row>
    <row r="22" spans="1:7" ht="12.75" customHeight="1">
      <c r="A22" s="227" t="s">
        <v>41</v>
      </c>
      <c r="B22" s="228"/>
      <c r="C22" s="205"/>
      <c r="D22" s="229"/>
      <c r="E22" s="230"/>
      <c r="F22" s="230"/>
      <c r="G22" s="177"/>
    </row>
    <row r="23" spans="1:7" ht="12.75" customHeight="1">
      <c r="A23" s="231" t="s">
        <v>42</v>
      </c>
      <c r="B23" s="232"/>
      <c r="C23" s="233"/>
      <c r="D23" s="234"/>
      <c r="E23" s="235"/>
      <c r="F23" s="173">
        <f>SUM(F7:F14)</f>
        <v>0</v>
      </c>
      <c r="G23" s="177"/>
    </row>
    <row r="24" spans="1:7" ht="12.75" customHeight="1">
      <c r="A24" s="231" t="s">
        <v>43</v>
      </c>
      <c r="B24" s="232"/>
      <c r="C24" s="233"/>
      <c r="D24" s="234"/>
      <c r="E24" s="235"/>
      <c r="F24" s="173">
        <f>SUM(F17:F21)</f>
        <v>0</v>
      </c>
      <c r="G24" s="177"/>
    </row>
    <row r="25" spans="1:7" ht="12.75" customHeight="1">
      <c r="A25" s="231" t="s">
        <v>44</v>
      </c>
      <c r="B25" s="232"/>
      <c r="C25" s="233"/>
      <c r="D25" s="234"/>
      <c r="E25" s="235"/>
      <c r="F25" s="173">
        <v>0</v>
      </c>
      <c r="G25" s="177"/>
    </row>
    <row r="26" spans="1:7" ht="12.75" customHeight="1">
      <c r="A26" s="231" t="s">
        <v>45</v>
      </c>
      <c r="B26" s="232"/>
      <c r="C26" s="233"/>
      <c r="D26" s="234"/>
      <c r="E26" s="235"/>
      <c r="F26" s="173">
        <v>0</v>
      </c>
      <c r="G26" s="177"/>
    </row>
    <row r="27" spans="1:7" ht="12.75" customHeight="1">
      <c r="A27" s="236" t="s">
        <v>20</v>
      </c>
      <c r="B27" s="237"/>
      <c r="C27" s="238"/>
      <c r="D27" s="229"/>
      <c r="E27" s="239"/>
      <c r="F27" s="240">
        <f>SUM(F23:F26)</f>
        <v>0</v>
      </c>
      <c r="G27" s="149"/>
    </row>
    <row r="28" spans="1:7" ht="12.75" customHeight="1">
      <c r="A28" s="241"/>
      <c r="B28" s="242"/>
      <c r="C28" s="243"/>
      <c r="D28" s="244"/>
      <c r="E28" s="235"/>
      <c r="F28" s="149"/>
      <c r="G28" s="149"/>
    </row>
    <row r="29" spans="1:7">
      <c r="A29" s="241"/>
      <c r="B29" s="242"/>
      <c r="C29" s="243"/>
      <c r="D29" s="244"/>
      <c r="E29" s="235"/>
      <c r="F29" s="149"/>
      <c r="G29" s="149"/>
    </row>
  </sheetData>
  <conditionalFormatting sqref="H12:I12">
    <cfRule type="cellIs" dxfId="0" priority="1" stopIfTrue="1" operator="lessThan">
      <formula>$A$1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80" zoomScaleNormal="80" workbookViewId="0">
      <selection activeCell="E52" sqref="E52"/>
    </sheetView>
  </sheetViews>
  <sheetFormatPr defaultColWidth="8.85546875" defaultRowHeight="12.75"/>
  <cols>
    <col min="1" max="1" width="5.7109375" style="168" customWidth="1"/>
    <col min="2" max="2" width="64.85546875" style="168" customWidth="1"/>
    <col min="3" max="3" width="7.5703125" style="168" customWidth="1"/>
    <col min="4" max="4" width="8.85546875" style="168"/>
    <col min="5" max="5" width="12.7109375" style="168" bestFit="1" customWidth="1"/>
    <col min="6" max="6" width="16.28515625" style="168" customWidth="1"/>
    <col min="7" max="7" width="24.42578125" style="245" customWidth="1"/>
    <col min="8" max="16384" width="8.85546875" style="168"/>
  </cols>
  <sheetData>
    <row r="1" spans="1:7" ht="12.75" customHeight="1">
      <c r="A1" s="168" t="s">
        <v>1</v>
      </c>
      <c r="B1" s="147" t="s">
        <v>23</v>
      </c>
    </row>
    <row r="2" spans="1:7" ht="12.75" customHeight="1">
      <c r="B2" s="147" t="s">
        <v>24</v>
      </c>
    </row>
    <row r="3" spans="1:7" ht="12.75" customHeight="1">
      <c r="B3" s="147" t="s">
        <v>173</v>
      </c>
    </row>
    <row r="4" spans="1:7" s="147" customFormat="1" ht="12.75" customHeight="1">
      <c r="G4" s="148" t="s">
        <v>162</v>
      </c>
    </row>
    <row r="5" spans="1:7" s="147" customFormat="1" ht="12.75" customHeight="1">
      <c r="A5" s="157"/>
      <c r="B5" s="157"/>
      <c r="C5" s="157"/>
      <c r="D5" s="158"/>
      <c r="E5" s="157"/>
      <c r="F5" s="157"/>
      <c r="G5" s="136" t="s">
        <v>25</v>
      </c>
    </row>
    <row r="6" spans="1:7" ht="12.75" customHeight="1">
      <c r="A6" s="196" t="s">
        <v>26</v>
      </c>
      <c r="B6" s="194"/>
      <c r="C6" s="194"/>
      <c r="D6" s="197"/>
      <c r="E6" s="194"/>
      <c r="F6" s="194"/>
      <c r="G6" s="198" t="s">
        <v>27</v>
      </c>
    </row>
    <row r="7" spans="1:7" ht="12.75" customHeight="1">
      <c r="A7" s="199" t="s">
        <v>3</v>
      </c>
      <c r="B7" s="200" t="s">
        <v>4</v>
      </c>
      <c r="C7" s="199" t="s">
        <v>5</v>
      </c>
      <c r="D7" s="201" t="s">
        <v>6</v>
      </c>
      <c r="E7" s="202" t="s">
        <v>28</v>
      </c>
      <c r="F7" s="202" t="s">
        <v>29</v>
      </c>
      <c r="G7" s="198" t="s">
        <v>30</v>
      </c>
    </row>
    <row r="8" spans="1:7" ht="12.75" customHeight="1">
      <c r="A8" s="203">
        <v>1</v>
      </c>
      <c r="B8" s="147" t="s">
        <v>163</v>
      </c>
      <c r="C8" s="148" t="s">
        <v>81</v>
      </c>
      <c r="D8" s="148">
        <v>1</v>
      </c>
      <c r="E8" s="52">
        <v>0</v>
      </c>
      <c r="F8" s="274">
        <f>D8*E8</f>
        <v>0</v>
      </c>
      <c r="G8" s="148" t="s">
        <v>164</v>
      </c>
    </row>
    <row r="9" spans="1:7" ht="12.75" customHeight="1">
      <c r="A9" s="203">
        <v>2</v>
      </c>
      <c r="B9" s="147" t="s">
        <v>165</v>
      </c>
      <c r="C9" s="148" t="s">
        <v>34</v>
      </c>
      <c r="D9" s="148">
        <v>1</v>
      </c>
      <c r="E9" s="52">
        <v>0</v>
      </c>
      <c r="F9" s="274">
        <f t="shared" ref="F9:F11" si="0">D9*E9</f>
        <v>0</v>
      </c>
      <c r="G9" s="148" t="s">
        <v>166</v>
      </c>
    </row>
    <row r="10" spans="1:7" ht="12.75" customHeight="1">
      <c r="A10" s="203">
        <v>3</v>
      </c>
      <c r="B10" s="147" t="s">
        <v>167</v>
      </c>
      <c r="C10" s="148" t="s">
        <v>34</v>
      </c>
      <c r="D10" s="148">
        <v>1</v>
      </c>
      <c r="E10" s="52">
        <v>0</v>
      </c>
      <c r="F10" s="274">
        <f t="shared" si="0"/>
        <v>0</v>
      </c>
      <c r="G10" s="148" t="s">
        <v>168</v>
      </c>
    </row>
    <row r="11" spans="1:7" ht="12.75" customHeight="1">
      <c r="A11" s="203">
        <v>4</v>
      </c>
      <c r="B11" s="147" t="s">
        <v>169</v>
      </c>
      <c r="C11" s="148" t="s">
        <v>31</v>
      </c>
      <c r="D11" s="148">
        <v>21</v>
      </c>
      <c r="E11" s="52">
        <v>0</v>
      </c>
      <c r="F11" s="274">
        <f t="shared" si="0"/>
        <v>0</v>
      </c>
      <c r="G11" s="206"/>
    </row>
    <row r="12" spans="1:7" ht="12.75" customHeight="1">
      <c r="A12" s="196" t="s">
        <v>35</v>
      </c>
      <c r="B12" s="157"/>
      <c r="C12" s="157"/>
      <c r="D12" s="197"/>
      <c r="E12" s="224"/>
      <c r="F12" s="275"/>
      <c r="G12" s="194"/>
    </row>
    <row r="13" spans="1:7" ht="12.75" customHeight="1">
      <c r="A13" s="199" t="s">
        <v>3</v>
      </c>
      <c r="B13" s="199" t="s">
        <v>36</v>
      </c>
      <c r="C13" s="199" t="s">
        <v>5</v>
      </c>
      <c r="D13" s="201" t="s">
        <v>6</v>
      </c>
      <c r="E13" s="202" t="s">
        <v>28</v>
      </c>
      <c r="F13" s="202" t="s">
        <v>29</v>
      </c>
      <c r="G13" s="205"/>
    </row>
    <row r="14" spans="1:7" ht="12.75" customHeight="1">
      <c r="A14" s="203">
        <v>1</v>
      </c>
      <c r="B14" s="147" t="s">
        <v>170</v>
      </c>
      <c r="C14" s="148" t="s">
        <v>81</v>
      </c>
      <c r="D14" s="148">
        <v>1</v>
      </c>
      <c r="E14" s="52">
        <v>0</v>
      </c>
      <c r="F14" s="274">
        <f t="shared" ref="F14:F15" si="1">D14*E14</f>
        <v>0</v>
      </c>
      <c r="G14" s="225"/>
    </row>
    <row r="15" spans="1:7" ht="12.75" customHeight="1">
      <c r="A15" s="203">
        <v>2</v>
      </c>
      <c r="B15" s="147" t="s">
        <v>171</v>
      </c>
      <c r="C15" s="148" t="s">
        <v>81</v>
      </c>
      <c r="D15" s="148">
        <v>1</v>
      </c>
      <c r="E15" s="52">
        <v>0</v>
      </c>
      <c r="F15" s="274">
        <f t="shared" si="1"/>
        <v>0</v>
      </c>
      <c r="G15" s="225"/>
    </row>
    <row r="16" spans="1:7" ht="12.75" customHeight="1">
      <c r="A16" s="203">
        <v>3</v>
      </c>
      <c r="B16" s="147" t="s">
        <v>172</v>
      </c>
      <c r="C16" s="148" t="s">
        <v>31</v>
      </c>
      <c r="D16" s="148">
        <v>21</v>
      </c>
      <c r="E16" s="52">
        <v>0</v>
      </c>
      <c r="F16" s="274">
        <f>D16*E16</f>
        <v>0</v>
      </c>
      <c r="G16" s="225"/>
    </row>
    <row r="17" spans="1:7" ht="12.75" customHeight="1">
      <c r="A17" s="227" t="s">
        <v>41</v>
      </c>
      <c r="B17" s="228"/>
      <c r="C17" s="205"/>
      <c r="D17" s="229"/>
      <c r="E17" s="230"/>
      <c r="F17" s="230"/>
      <c r="G17" s="177"/>
    </row>
    <row r="18" spans="1:7" ht="12.75" customHeight="1">
      <c r="A18" s="231" t="s">
        <v>42</v>
      </c>
      <c r="B18" s="232"/>
      <c r="C18" s="233"/>
      <c r="D18" s="234"/>
      <c r="E18" s="235"/>
      <c r="F18" s="173">
        <f>SUM(F8:F11)</f>
        <v>0</v>
      </c>
      <c r="G18" s="177"/>
    </row>
    <row r="19" spans="1:7" ht="12.75" customHeight="1">
      <c r="A19" s="231" t="s">
        <v>43</v>
      </c>
      <c r="B19" s="232"/>
      <c r="C19" s="233"/>
      <c r="D19" s="234"/>
      <c r="E19" s="235"/>
      <c r="F19" s="173">
        <f>SUM(F14:F16)</f>
        <v>0</v>
      </c>
      <c r="G19" s="177"/>
    </row>
    <row r="20" spans="1:7" ht="12.75" customHeight="1">
      <c r="A20" s="231" t="s">
        <v>44</v>
      </c>
      <c r="B20" s="232"/>
      <c r="C20" s="233"/>
      <c r="D20" s="234"/>
      <c r="E20" s="235"/>
      <c r="F20" s="173">
        <v>0</v>
      </c>
      <c r="G20" s="177"/>
    </row>
    <row r="21" spans="1:7" ht="12.75" customHeight="1">
      <c r="A21" s="231" t="s">
        <v>45</v>
      </c>
      <c r="B21" s="232"/>
      <c r="C21" s="233"/>
      <c r="D21" s="234"/>
      <c r="E21" s="235"/>
      <c r="F21" s="173">
        <v>0</v>
      </c>
      <c r="G21" s="177"/>
    </row>
    <row r="22" spans="1:7" ht="12.75" customHeight="1">
      <c r="A22" s="236" t="s">
        <v>20</v>
      </c>
      <c r="B22" s="237"/>
      <c r="C22" s="238"/>
      <c r="D22" s="229"/>
      <c r="E22" s="239"/>
      <c r="F22" s="240">
        <f>SUM(F18:F21)</f>
        <v>0</v>
      </c>
      <c r="G22" s="149"/>
    </row>
    <row r="25" spans="1:7" s="147" customFormat="1">
      <c r="G25" s="148"/>
    </row>
    <row r="26" spans="1:7" s="147" customFormat="1">
      <c r="G26" s="148"/>
    </row>
    <row r="27" spans="1:7" s="147" customFormat="1">
      <c r="G27" s="148"/>
    </row>
    <row r="28" spans="1:7" s="147" customFormat="1">
      <c r="G28" s="148"/>
    </row>
    <row r="29" spans="1:7" s="147" customFormat="1">
      <c r="G29" s="148"/>
    </row>
    <row r="30" spans="1:7" s="147" customFormat="1">
      <c r="G30" s="148"/>
    </row>
    <row r="31" spans="1:7" s="147" customFormat="1">
      <c r="G31" s="148"/>
    </row>
    <row r="32" spans="1:7" s="147" customFormat="1">
      <c r="F32" s="246"/>
      <c r="G32" s="148"/>
    </row>
    <row r="33" spans="5:7" s="147" customFormat="1">
      <c r="F33" s="246"/>
      <c r="G33" s="148"/>
    </row>
    <row r="34" spans="5:7" s="147" customFormat="1">
      <c r="E34" s="246"/>
      <c r="F34" s="246"/>
      <c r="G34" s="148"/>
    </row>
    <row r="35" spans="5:7" s="147" customFormat="1">
      <c r="G35" s="148"/>
    </row>
    <row r="36" spans="5:7" s="147" customFormat="1">
      <c r="F36" s="246"/>
      <c r="G36" s="148"/>
    </row>
    <row r="37" spans="5:7" s="147" customFormat="1">
      <c r="F37" s="246"/>
      <c r="G37" s="148"/>
    </row>
    <row r="38" spans="5:7" s="147" customFormat="1">
      <c r="F38" s="246"/>
      <c r="G38" s="148"/>
    </row>
    <row r="39" spans="5:7" s="147" customFormat="1">
      <c r="F39" s="246"/>
      <c r="G39" s="148"/>
    </row>
    <row r="40" spans="5:7" s="147" customFormat="1">
      <c r="F40" s="246"/>
      <c r="G40" s="148"/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80" zoomScaleNormal="80" workbookViewId="0">
      <selection activeCell="F31" sqref="F31"/>
    </sheetView>
  </sheetViews>
  <sheetFormatPr defaultColWidth="8.85546875" defaultRowHeight="12.75"/>
  <cols>
    <col min="1" max="1" width="8.85546875" style="147"/>
    <col min="2" max="2" width="48.140625" style="147" bestFit="1" customWidth="1"/>
    <col min="3" max="3" width="5.42578125" style="147" bestFit="1" customWidth="1"/>
    <col min="4" max="4" width="8.140625" style="147" customWidth="1"/>
    <col min="5" max="5" width="12.7109375" style="274" bestFit="1" customWidth="1"/>
    <col min="6" max="6" width="15" style="274" bestFit="1" customWidth="1"/>
    <col min="7" max="7" width="23.140625" style="147" customWidth="1"/>
    <col min="8" max="16384" width="8.85546875" style="147"/>
  </cols>
  <sheetData>
    <row r="1" spans="1:7">
      <c r="B1" s="191" t="s">
        <v>23</v>
      </c>
    </row>
    <row r="2" spans="1:7">
      <c r="B2" s="193" t="s">
        <v>24</v>
      </c>
    </row>
    <row r="3" spans="1:7">
      <c r="B3" s="193" t="s">
        <v>235</v>
      </c>
    </row>
    <row r="4" spans="1:7">
      <c r="A4" s="247"/>
      <c r="B4" s="248"/>
      <c r="C4" s="247"/>
      <c r="D4" s="247"/>
      <c r="E4" s="276"/>
      <c r="F4" s="276"/>
      <c r="G4" s="249"/>
    </row>
    <row r="5" spans="1:7">
      <c r="A5" s="250" t="s">
        <v>26</v>
      </c>
      <c r="B5" s="251"/>
      <c r="C5" s="252"/>
      <c r="D5" s="253"/>
      <c r="E5" s="277"/>
      <c r="F5" s="277"/>
      <c r="G5" s="254"/>
    </row>
    <row r="6" spans="1:7">
      <c r="A6" s="256"/>
      <c r="B6" s="257" t="s">
        <v>4</v>
      </c>
      <c r="C6" s="256" t="s">
        <v>5</v>
      </c>
      <c r="D6" s="258" t="s">
        <v>6</v>
      </c>
      <c r="E6" s="278" t="s">
        <v>28</v>
      </c>
      <c r="F6" s="278" t="s">
        <v>29</v>
      </c>
      <c r="G6" s="260" t="s">
        <v>214</v>
      </c>
    </row>
    <row r="7" spans="1:7">
      <c r="A7" s="253">
        <v>1</v>
      </c>
      <c r="B7" s="261" t="s">
        <v>216</v>
      </c>
      <c r="C7" s="252" t="s">
        <v>34</v>
      </c>
      <c r="D7" s="253">
        <v>8</v>
      </c>
      <c r="E7" s="279">
        <v>0</v>
      </c>
      <c r="F7" s="279">
        <f>D7*E7</f>
        <v>0</v>
      </c>
      <c r="G7" s="261" t="s">
        <v>215</v>
      </c>
    </row>
    <row r="8" spans="1:7">
      <c r="A8" s="253">
        <v>2</v>
      </c>
      <c r="B8" s="261" t="s">
        <v>218</v>
      </c>
      <c r="C8" s="252" t="s">
        <v>34</v>
      </c>
      <c r="D8" s="253">
        <v>8</v>
      </c>
      <c r="E8" s="279">
        <v>0</v>
      </c>
      <c r="F8" s="279">
        <f t="shared" ref="F8:F9" si="0">D8*E8</f>
        <v>0</v>
      </c>
      <c r="G8" s="261" t="s">
        <v>217</v>
      </c>
    </row>
    <row r="9" spans="1:7">
      <c r="A9" s="253">
        <v>3</v>
      </c>
      <c r="B9" s="263" t="s">
        <v>222</v>
      </c>
      <c r="C9" s="262" t="s">
        <v>147</v>
      </c>
      <c r="D9" s="253">
        <v>1</v>
      </c>
      <c r="E9" s="280">
        <v>0</v>
      </c>
      <c r="F9" s="279">
        <f t="shared" si="0"/>
        <v>0</v>
      </c>
      <c r="G9" s="262"/>
    </row>
    <row r="10" spans="1:7">
      <c r="A10" s="250" t="s">
        <v>236</v>
      </c>
      <c r="B10" s="251"/>
      <c r="C10" s="252"/>
      <c r="D10" s="253"/>
      <c r="E10" s="279"/>
      <c r="F10" s="279"/>
      <c r="G10" s="254"/>
    </row>
    <row r="11" spans="1:7">
      <c r="A11" s="256"/>
      <c r="B11" s="257" t="s">
        <v>4</v>
      </c>
      <c r="C11" s="256" t="s">
        <v>5</v>
      </c>
      <c r="D11" s="258" t="s">
        <v>6</v>
      </c>
      <c r="E11" s="278" t="s">
        <v>28</v>
      </c>
      <c r="F11" s="278" t="s">
        <v>29</v>
      </c>
      <c r="G11" s="259"/>
    </row>
    <row r="12" spans="1:7">
      <c r="A12" s="252">
        <v>1</v>
      </c>
      <c r="B12" s="261" t="s">
        <v>220</v>
      </c>
      <c r="C12" s="252" t="s">
        <v>40</v>
      </c>
      <c r="D12" s="253">
        <v>6</v>
      </c>
      <c r="E12" s="279">
        <v>0</v>
      </c>
      <c r="F12" s="279">
        <f>D12*E12</f>
        <v>0</v>
      </c>
      <c r="G12" s="255"/>
    </row>
    <row r="13" spans="1:7">
      <c r="A13" s="252">
        <v>2</v>
      </c>
      <c r="B13" s="261" t="s">
        <v>221</v>
      </c>
      <c r="C13" s="252" t="s">
        <v>40</v>
      </c>
      <c r="D13" s="253">
        <v>2</v>
      </c>
      <c r="E13" s="279">
        <v>0</v>
      </c>
      <c r="F13" s="279">
        <f t="shared" ref="F13:F15" si="1">D13*E13</f>
        <v>0</v>
      </c>
      <c r="G13" s="255"/>
    </row>
    <row r="14" spans="1:7">
      <c r="A14" s="252">
        <v>3</v>
      </c>
      <c r="B14" s="261" t="s">
        <v>223</v>
      </c>
      <c r="C14" s="252" t="s">
        <v>34</v>
      </c>
      <c r="D14" s="253">
        <v>8</v>
      </c>
      <c r="E14" s="279">
        <v>0</v>
      </c>
      <c r="F14" s="279">
        <f t="shared" si="1"/>
        <v>0</v>
      </c>
      <c r="G14" s="255"/>
    </row>
    <row r="15" spans="1:7">
      <c r="A15" s="252">
        <v>4</v>
      </c>
      <c r="B15" s="251" t="s">
        <v>149</v>
      </c>
      <c r="C15" s="252" t="s">
        <v>40</v>
      </c>
      <c r="D15" s="252">
        <v>3</v>
      </c>
      <c r="E15" s="279">
        <v>0</v>
      </c>
      <c r="F15" s="279">
        <f t="shared" si="1"/>
        <v>0</v>
      </c>
      <c r="G15" s="254"/>
    </row>
    <row r="16" spans="1:7">
      <c r="A16" s="250" t="s">
        <v>41</v>
      </c>
      <c r="B16" s="251"/>
      <c r="C16" s="252"/>
      <c r="D16" s="253"/>
      <c r="E16" s="277"/>
      <c r="F16" s="277"/>
      <c r="G16" s="254"/>
    </row>
    <row r="17" spans="1:7">
      <c r="A17" s="264" t="s">
        <v>42</v>
      </c>
      <c r="B17" s="252"/>
      <c r="C17" s="265"/>
      <c r="D17" s="265"/>
      <c r="E17" s="278"/>
      <c r="F17" s="279">
        <f>SUM(F7:F9)</f>
        <v>0</v>
      </c>
      <c r="G17" s="255"/>
    </row>
    <row r="18" spans="1:7">
      <c r="A18" s="264" t="s">
        <v>219</v>
      </c>
      <c r="B18" s="252"/>
      <c r="C18" s="265"/>
      <c r="D18" s="265"/>
      <c r="E18" s="278"/>
      <c r="F18" s="279">
        <f>SUM(F12:F15)</f>
        <v>0</v>
      </c>
      <c r="G18" s="255"/>
    </row>
    <row r="19" spans="1:7">
      <c r="A19" s="266" t="s">
        <v>44</v>
      </c>
      <c r="B19" s="267"/>
      <c r="C19" s="268"/>
      <c r="D19" s="268"/>
      <c r="E19" s="281"/>
      <c r="F19" s="282">
        <v>0</v>
      </c>
      <c r="G19" s="269"/>
    </row>
    <row r="20" spans="1:7">
      <c r="A20" s="266" t="s">
        <v>45</v>
      </c>
      <c r="B20" s="267"/>
      <c r="C20" s="268"/>
      <c r="D20" s="268"/>
      <c r="E20" s="281"/>
      <c r="F20" s="282">
        <v>0</v>
      </c>
      <c r="G20" s="269"/>
    </row>
    <row r="21" spans="1:7">
      <c r="A21" s="270" t="s">
        <v>20</v>
      </c>
      <c r="B21" s="256"/>
      <c r="C21" s="271"/>
      <c r="D21" s="271"/>
      <c r="E21" s="283"/>
      <c r="F21" s="284">
        <f>SUM(F17:F20)</f>
        <v>0</v>
      </c>
      <c r="G21" s="272"/>
    </row>
  </sheetData>
  <pageMargins left="0.7" right="0.7" top="0.78740157499999996" bottom="0.78740157499999996" header="0.3" footer="0.3"/>
  <pageSetup paperSize="9" orientation="landscape" r:id="rId1"/>
  <ignoredErrors>
    <ignoredError sqref="F7:F9 F12:F15 F17:F18 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Sumar</vt:lpstr>
      <vt:lpstr>Rozvody NN</vt:lpstr>
      <vt:lpstr>EZS</vt:lpstr>
      <vt:lpstr>EPS</vt:lpstr>
      <vt:lpstr>Docházkový systém</vt:lpstr>
      <vt:lpstr>CCTV</vt:lpstr>
      <vt:lpstr>Strukturovaná kabeláž</vt:lpstr>
      <vt:lpstr>IP videovrátník</vt:lpstr>
      <vt:lpstr>AP</vt:lpstr>
      <vt:lpstr>AP!USD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Badin Martin</dc:creator>
  <cp:lastModifiedBy>Kettner Karel</cp:lastModifiedBy>
  <cp:lastPrinted>2012-06-04T13:33:43Z</cp:lastPrinted>
  <dcterms:created xsi:type="dcterms:W3CDTF">2012-05-17T05:23:58Z</dcterms:created>
  <dcterms:modified xsi:type="dcterms:W3CDTF">2012-06-04T13:34:18Z</dcterms:modified>
</cp:coreProperties>
</file>