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0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<sst xmlns="http://schemas.openxmlformats.org/spreadsheetml/2006/main" count="166" uniqueCount="103">
  <si>
    <t>m2</t>
  </si>
  <si>
    <t>soubor</t>
  </si>
  <si>
    <t>Ostatní náklady</t>
  </si>
  <si>
    <t>režie, ostatní náklady dodavatele, provozní vlivy provádění prací za provozu v budově</t>
  </si>
  <si>
    <t>1.1</t>
  </si>
  <si>
    <t>1.2</t>
  </si>
  <si>
    <t>m.j.</t>
  </si>
  <si>
    <t>počet m.j.</t>
  </si>
  <si>
    <t>t</t>
  </si>
  <si>
    <t>3.1</t>
  </si>
  <si>
    <t>3.2</t>
  </si>
  <si>
    <t>3.3</t>
  </si>
  <si>
    <t>5.1</t>
  </si>
  <si>
    <t>5.2</t>
  </si>
  <si>
    <t>celkem</t>
  </si>
  <si>
    <t>Kč</t>
  </si>
  <si>
    <t>Kč/m.j.</t>
  </si>
  <si>
    <t>Kč celkem</t>
  </si>
  <si>
    <t>DPH 20%</t>
  </si>
  <si>
    <t>Položkový rozpočet :</t>
  </si>
  <si>
    <t>4.1</t>
  </si>
  <si>
    <t>Mimostaveništní a vnitrostaveništní doprava materiálů</t>
  </si>
  <si>
    <t>5</t>
  </si>
  <si>
    <t>A</t>
  </si>
  <si>
    <t>B</t>
  </si>
  <si>
    <t>A+B</t>
  </si>
  <si>
    <t xml:space="preserve"> </t>
  </si>
  <si>
    <t>Rekapitulace</t>
  </si>
  <si>
    <t>kpl</t>
  </si>
  <si>
    <t>kg</t>
  </si>
  <si>
    <t>Nabídková cena celkem, bez DPH</t>
  </si>
  <si>
    <t>Výměna venkovního schodiště</t>
  </si>
  <si>
    <t>Státní ústav pro kontrolu léčiv,</t>
  </si>
  <si>
    <t>Šrobárova 48, 100 41 Praha 10</t>
  </si>
  <si>
    <t>u budovy SÚKL č. 24</t>
  </si>
  <si>
    <t>Demontáže</t>
  </si>
  <si>
    <t>Demontáž stávajícího předloženého schodiště, kompletní, etapovitá</t>
  </si>
  <si>
    <t>Přesun hmot, staveništní</t>
  </si>
  <si>
    <t>Ocelové konstrukce schodiště, s povrchovou ochranou zinkováním (U180, pásovina, svařování/šroubování, zinková ochrana</t>
  </si>
  <si>
    <t>Nové konstrukce  (D+M)</t>
  </si>
  <si>
    <t>bm</t>
  </si>
  <si>
    <t>Schodišťové stupně, umělý kámen (teraco, profil 350/80, dělené, s protiskluznou úpravou, fazetované)</t>
  </si>
  <si>
    <t>m3</t>
  </si>
  <si>
    <t>Úprava betonového základu a osazovacího průvlaku</t>
  </si>
  <si>
    <t>Povrchové opravy omítkou a výmalbou</t>
  </si>
  <si>
    <t>Provizorní staveništní komunikace (schodiště) pro průchod osob po dobu výstavby</t>
  </si>
  <si>
    <t>Výměna keramické dlažby vstupní podesty a zádveří, včetně betonové mazaniny a izolace, tl. do 15 cm, demontáž a montáž</t>
  </si>
  <si>
    <t>Prosklené stěny</t>
  </si>
  <si>
    <t>Úpravy elektro, s připojením na rozvaděč přízemí</t>
  </si>
  <si>
    <t>Staveništní přeprava sutí, ruční, s naložením na dopr. prostředek</t>
  </si>
  <si>
    <t>Likvidace sutí odvozem a uložením na ekolog. na skládku, vč. poplatků</t>
  </si>
  <si>
    <t>Průběžný úklid pracoviště, včetně úpravy okolí staveniště</t>
  </si>
  <si>
    <t>Stavební práce :</t>
  </si>
  <si>
    <t>4</t>
  </si>
  <si>
    <t>4.2</t>
  </si>
  <si>
    <t>4.3</t>
  </si>
  <si>
    <t>4.4</t>
  </si>
  <si>
    <t>4.5</t>
  </si>
  <si>
    <t>Stavební práce - celkem</t>
  </si>
  <si>
    <t>Projektové práce :</t>
  </si>
  <si>
    <t>Realizační projektová dokumentace, vč. průzkumů a doměřování</t>
  </si>
  <si>
    <t>Projektové práce</t>
  </si>
  <si>
    <t>Projektová dokumentace, realizační</t>
  </si>
  <si>
    <t>Průzkumy a doměřování</t>
  </si>
  <si>
    <t>Nabídková cena - součet  1,2,3,4,5</t>
  </si>
  <si>
    <t>Nabídková cena celkem, vč. DPH</t>
  </si>
  <si>
    <t>Úpravy a připojení automatiky dveří do systému EPS, vč. úpravy přeprogramováním ústředny</t>
  </si>
  <si>
    <t>Úpravy schodišťových desek pro osazení a pro zábradlí (osazovací prvky, profilace kotevních míst)</t>
  </si>
  <si>
    <t>3.4</t>
  </si>
  <si>
    <t>3.5</t>
  </si>
  <si>
    <t>Staveništní a mimostaveništní přesun</t>
  </si>
  <si>
    <t>Výměna asfaltového litého krytu v pásu š. 1,5 m pod schodištěm (vyříznutí, odfrézování, nový litý asfatl kryt, se srovnáním se schody a s rohoží</t>
  </si>
  <si>
    <t>Oprava betonové prohlubně čist. rohože, správkovým betonem</t>
  </si>
  <si>
    <t xml:space="preserve">Zřízení drenážního vrtu v prohlubni rohože, do hl. 1,5 m, Js 10 cm, s vypažením rerfor. trubkou, s čistícím košem splavenin </t>
  </si>
  <si>
    <t>Odkopání zeminy a odsekání betonů pod schodištěm, do hl. 20 cm</t>
  </si>
  <si>
    <t xml:space="preserve">Betonová dlažba, s pískovým ložem, pod schodištěm </t>
  </si>
  <si>
    <t>2.13</t>
  </si>
  <si>
    <t>2.14</t>
  </si>
  <si>
    <t>2.15</t>
  </si>
  <si>
    <t>2.16</t>
  </si>
  <si>
    <t>2.17</t>
  </si>
  <si>
    <t>Ostatní náklady zhotovitele (ZS, přesuny hmot, provoz investora, atd.)</t>
  </si>
  <si>
    <t>Úpravy podhledů v místě zádveří</t>
  </si>
  <si>
    <t>Úpravy a připojení stěny na EZS</t>
  </si>
  <si>
    <t>3.6</t>
  </si>
  <si>
    <t>3.7</t>
  </si>
  <si>
    <t>Vlivy provozu investora (práce prováděné bez přerušení provozu budovy)</t>
  </si>
  <si>
    <t>Staveništní  a mimostaveništní přesuny</t>
  </si>
  <si>
    <t>3.8</t>
  </si>
  <si>
    <t>Výměna dvoudílného  mřížového zákrytu, rozm. 2x 100/200 cm, žlab pod schodištěm, s protikoroz. úpravou</t>
  </si>
  <si>
    <t>Výměna kovové čistící rohože, 3dílné, vč. osazovacího rámu, rozm. 245/45 cm, před schodištěm, protikoroz. úprava</t>
  </si>
  <si>
    <t>1.3</t>
  </si>
  <si>
    <t>Odkrytí osazovacího průvlaku a osazovacího základu, odsekáním a ošpicováním</t>
  </si>
  <si>
    <t>Zábradlí nerezové, v. 1,0 m, madlo trubkové,  s páskovými výplněni, 2ks krajní, 1ks středové</t>
  </si>
  <si>
    <t>Nosné konstrukce pro prosklené stěny nad podhledem</t>
  </si>
  <si>
    <t>Vstupní stěna s posuvnými 2 křídl. dveřmi, lineární, viz tech. specifikace</t>
  </si>
  <si>
    <t>Prosklená stěna zádveří, oblouková, s posuvnými 2 křdl. dveřmi, viz tech. specifikace</t>
  </si>
  <si>
    <t>komplet</t>
  </si>
  <si>
    <t>Nabídkový rozpočet</t>
  </si>
  <si>
    <t>Vypracoval (uchazeč o zakázku) :</t>
  </si>
  <si>
    <t>Datum :</t>
  </si>
  <si>
    <t>slepý podklad</t>
  </si>
  <si>
    <t>3.9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</si>
</sst>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#,##0.\-"/>
    <numFmt numFmtId="169" formatCode="[$¥€-2]\ #\ ##,000_);[Red]\([$€-2]\ #\ ##,000\)"/>
  </numFmts>
  <fonts count="48">
    <font>
      <sz val="10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8" fontId="1" fillId="0" borderId="0" xfId="0" applyNumberFormat="1" applyFont="1" applyAlignment="1">
      <alignment vertical="center"/>
    </xf>
    <xf numFmtId="168" fontId="1" fillId="0" borderId="17" xfId="0" applyNumberFormat="1" applyFont="1" applyBorder="1" applyAlignment="1">
      <alignment vertical="center"/>
    </xf>
    <xf numFmtId="168" fontId="1" fillId="0" borderId="13" xfId="0" applyNumberFormat="1" applyFont="1" applyBorder="1" applyAlignment="1">
      <alignment vertical="center"/>
    </xf>
    <xf numFmtId="168" fontId="5" fillId="0" borderId="17" xfId="0" applyNumberFormat="1" applyFont="1" applyBorder="1" applyAlignment="1">
      <alignment vertical="center"/>
    </xf>
    <xf numFmtId="168" fontId="5" fillId="0" borderId="18" xfId="0" applyNumberFormat="1" applyFont="1" applyBorder="1" applyAlignment="1">
      <alignment vertical="center"/>
    </xf>
    <xf numFmtId="168" fontId="5" fillId="0" borderId="19" xfId="0" applyNumberFormat="1" applyFont="1" applyBorder="1" applyAlignment="1">
      <alignment vertical="center"/>
    </xf>
    <xf numFmtId="168" fontId="5" fillId="0" borderId="20" xfId="0" applyNumberFormat="1" applyFont="1" applyBorder="1" applyAlignment="1">
      <alignment vertical="center"/>
    </xf>
    <xf numFmtId="168" fontId="4" fillId="0" borderId="0" xfId="0" applyNumberFormat="1" applyFont="1" applyAlignment="1">
      <alignment horizontal="center" vertical="center"/>
    </xf>
    <xf numFmtId="168" fontId="1" fillId="0" borderId="10" xfId="0" applyNumberFormat="1" applyFont="1" applyBorder="1" applyAlignment="1">
      <alignment vertical="center"/>
    </xf>
    <xf numFmtId="168" fontId="5" fillId="0" borderId="0" xfId="0" applyNumberFormat="1" applyFont="1" applyAlignment="1">
      <alignment vertical="center"/>
    </xf>
    <xf numFmtId="168" fontId="1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68" fontId="5" fillId="0" borderId="24" xfId="0" applyNumberFormat="1" applyFont="1" applyBorder="1" applyAlignment="1">
      <alignment vertical="center"/>
    </xf>
    <xf numFmtId="168" fontId="5" fillId="0" borderId="25" xfId="0" applyNumberFormat="1" applyFont="1" applyBorder="1" applyAlignment="1">
      <alignment vertical="center"/>
    </xf>
    <xf numFmtId="16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49" fontId="1" fillId="0" borderId="0" xfId="0" applyNumberFormat="1" applyFont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68" fontId="5" fillId="0" borderId="28" xfId="0" applyNumberFormat="1" applyFont="1" applyBorder="1" applyAlignment="1">
      <alignment vertical="center"/>
    </xf>
    <xf numFmtId="168" fontId="5" fillId="0" borderId="29" xfId="0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PageLayoutView="0" workbookViewId="0" topLeftCell="A1">
      <selection activeCell="A24" sqref="A24:IV24"/>
    </sheetView>
  </sheetViews>
  <sheetFormatPr defaultColWidth="9.140625" defaultRowHeight="12.75"/>
  <cols>
    <col min="1" max="1" width="13.00390625" style="2" customWidth="1"/>
    <col min="2" max="2" width="7.8515625" style="6" customWidth="1"/>
    <col min="3" max="3" width="51.7109375" style="1" customWidth="1"/>
    <col min="4" max="5" width="9.140625" style="6" customWidth="1"/>
    <col min="6" max="6" width="9.421875" style="34" bestFit="1" customWidth="1"/>
    <col min="7" max="7" width="12.421875" style="34" customWidth="1"/>
    <col min="8" max="16384" width="9.140625" style="2" customWidth="1"/>
  </cols>
  <sheetData>
    <row r="1" ht="15.75">
      <c r="C1" s="4" t="s">
        <v>31</v>
      </c>
    </row>
    <row r="2" ht="14.25">
      <c r="C2" s="1" t="s">
        <v>34</v>
      </c>
    </row>
    <row r="3" ht="14.25">
      <c r="C3" s="5"/>
    </row>
    <row r="4" ht="14.25">
      <c r="C4" s="56" t="s">
        <v>32</v>
      </c>
    </row>
    <row r="5" ht="14.25">
      <c r="C5" t="s">
        <v>33</v>
      </c>
    </row>
    <row r="7" ht="18">
      <c r="C7" s="3" t="s">
        <v>98</v>
      </c>
    </row>
    <row r="8" ht="14.25">
      <c r="C8" s="45" t="s">
        <v>101</v>
      </c>
    </row>
    <row r="9" ht="18">
      <c r="C9" s="3"/>
    </row>
    <row r="10" ht="14.25">
      <c r="C10" s="63" t="s">
        <v>99</v>
      </c>
    </row>
    <row r="11" ht="14.25">
      <c r="C11" s="63" t="s">
        <v>100</v>
      </c>
    </row>
    <row r="12" ht="18">
      <c r="C12" s="3"/>
    </row>
    <row r="13" ht="15.75">
      <c r="C13" s="4" t="s">
        <v>27</v>
      </c>
    </row>
    <row r="14" ht="15.75">
      <c r="C14" s="4" t="s">
        <v>52</v>
      </c>
    </row>
    <row r="15" spans="2:7" ht="14.25">
      <c r="B15" s="6">
        <v>1</v>
      </c>
      <c r="C15" s="12" t="str">
        <f>C31</f>
        <v>Demontáže</v>
      </c>
      <c r="D15" s="19" t="s">
        <v>15</v>
      </c>
      <c r="E15" s="26"/>
      <c r="F15" s="35"/>
      <c r="G15" s="36">
        <f>G35</f>
        <v>0</v>
      </c>
    </row>
    <row r="16" spans="2:7" ht="14.25">
      <c r="B16" s="6">
        <v>2</v>
      </c>
      <c r="C16" s="12" t="str">
        <f>C38</f>
        <v>Nové konstrukce  (D+M)</v>
      </c>
      <c r="D16" s="19" t="s">
        <v>15</v>
      </c>
      <c r="E16" s="26"/>
      <c r="F16" s="35"/>
      <c r="G16" s="36">
        <f>G56</f>
        <v>0</v>
      </c>
    </row>
    <row r="17" spans="2:7" ht="14.25">
      <c r="B17" s="6">
        <v>3</v>
      </c>
      <c r="C17" s="12" t="str">
        <f>C59</f>
        <v>Prosklené stěny</v>
      </c>
      <c r="D17" s="19" t="s">
        <v>15</v>
      </c>
      <c r="E17" s="26"/>
      <c r="F17" s="35"/>
      <c r="G17" s="36">
        <f>G69</f>
        <v>0</v>
      </c>
    </row>
    <row r="18" spans="2:7" ht="14.25">
      <c r="B18" s="6">
        <v>4</v>
      </c>
      <c r="C18" s="12" t="str">
        <f>C72</f>
        <v>Ostatní náklady</v>
      </c>
      <c r="D18" s="19" t="s">
        <v>15</v>
      </c>
      <c r="E18" s="26"/>
      <c r="F18" s="35"/>
      <c r="G18" s="36">
        <f>G78</f>
        <v>0</v>
      </c>
    </row>
    <row r="19" spans="2:7" ht="15">
      <c r="B19" s="6" t="s">
        <v>26</v>
      </c>
      <c r="C19" s="58" t="s">
        <v>58</v>
      </c>
      <c r="D19" s="59" t="s">
        <v>15</v>
      </c>
      <c r="E19" s="60"/>
      <c r="F19" s="61"/>
      <c r="G19" s="62">
        <f>SUM(G15:G18)</f>
        <v>0</v>
      </c>
    </row>
    <row r="20" spans="2:7" ht="14.25">
      <c r="B20" s="6" t="s">
        <v>26</v>
      </c>
      <c r="C20" s="9" t="s">
        <v>59</v>
      </c>
      <c r="D20" s="19"/>
      <c r="E20" s="26"/>
      <c r="F20" s="35"/>
      <c r="G20" s="36"/>
    </row>
    <row r="21" spans="2:7" ht="28.5">
      <c r="B21" s="6">
        <v>5</v>
      </c>
      <c r="C21" s="9" t="s">
        <v>60</v>
      </c>
      <c r="D21" s="8" t="s">
        <v>15</v>
      </c>
      <c r="E21" s="26"/>
      <c r="F21" s="35"/>
      <c r="G21" s="36">
        <f>G84</f>
        <v>0</v>
      </c>
    </row>
    <row r="22" spans="3:7" ht="14.25">
      <c r="C22" s="12"/>
      <c r="D22" s="19"/>
      <c r="E22" s="26"/>
      <c r="F22" s="35"/>
      <c r="G22" s="36"/>
    </row>
    <row r="23" spans="2:7" ht="14.25">
      <c r="B23" s="55"/>
      <c r="C23" s="9" t="s">
        <v>64</v>
      </c>
      <c r="D23" s="19" t="s">
        <v>15</v>
      </c>
      <c r="E23" s="26"/>
      <c r="F23" s="35"/>
      <c r="G23" s="36">
        <f>G21+G19</f>
        <v>0</v>
      </c>
    </row>
    <row r="24" spans="2:7" ht="15">
      <c r="B24" s="27" t="s">
        <v>23</v>
      </c>
      <c r="C24" s="50" t="s">
        <v>30</v>
      </c>
      <c r="D24" s="51" t="s">
        <v>15</v>
      </c>
      <c r="E24" s="52"/>
      <c r="F24" s="53"/>
      <c r="G24" s="54">
        <f>SUM(G23:G23)</f>
        <v>0</v>
      </c>
    </row>
    <row r="25" spans="2:7" ht="15">
      <c r="B25" s="27" t="s">
        <v>24</v>
      </c>
      <c r="C25" s="28" t="s">
        <v>18</v>
      </c>
      <c r="D25" s="29" t="s">
        <v>15</v>
      </c>
      <c r="E25" s="30"/>
      <c r="F25" s="37"/>
      <c r="G25" s="38">
        <f>G24*0.2</f>
        <v>0</v>
      </c>
    </row>
    <row r="26" spans="2:7" ht="15.75" thickBot="1">
      <c r="B26" s="27" t="s">
        <v>25</v>
      </c>
      <c r="C26" s="31" t="s">
        <v>65</v>
      </c>
      <c r="D26" s="32" t="s">
        <v>15</v>
      </c>
      <c r="E26" s="33"/>
      <c r="F26" s="39"/>
      <c r="G26" s="40">
        <f>SUM(G24:G25)</f>
        <v>0</v>
      </c>
    </row>
    <row r="27" ht="18.75" thickTop="1">
      <c r="C27" s="3"/>
    </row>
    <row r="29" spans="2:5" ht="14.25">
      <c r="B29" s="13"/>
      <c r="C29" s="18" t="s">
        <v>19</v>
      </c>
      <c r="D29" s="15"/>
      <c r="E29" s="15"/>
    </row>
    <row r="30" spans="2:5" ht="14.25">
      <c r="B30" s="17"/>
      <c r="C30" s="14"/>
      <c r="D30" s="15"/>
      <c r="E30" s="15"/>
    </row>
    <row r="31" spans="2:7" ht="15">
      <c r="B31" s="11">
        <v>1</v>
      </c>
      <c r="C31" s="7" t="s">
        <v>35</v>
      </c>
      <c r="D31" s="10" t="s">
        <v>6</v>
      </c>
      <c r="E31" s="10" t="s">
        <v>7</v>
      </c>
      <c r="F31" s="41" t="s">
        <v>16</v>
      </c>
      <c r="G31" s="41" t="s">
        <v>17</v>
      </c>
    </row>
    <row r="32" spans="2:7" ht="28.5">
      <c r="B32" s="16" t="s">
        <v>4</v>
      </c>
      <c r="C32" s="9" t="s">
        <v>36</v>
      </c>
      <c r="D32" s="8" t="s">
        <v>28</v>
      </c>
      <c r="E32" s="8">
        <v>1</v>
      </c>
      <c r="F32" s="42"/>
      <c r="G32" s="42">
        <f>E32*F32</f>
        <v>0</v>
      </c>
    </row>
    <row r="33" spans="2:7" ht="28.5">
      <c r="B33" s="49" t="s">
        <v>5</v>
      </c>
      <c r="C33" s="9" t="s">
        <v>92</v>
      </c>
      <c r="D33" s="8" t="s">
        <v>42</v>
      </c>
      <c r="E33" s="8">
        <v>0.6</v>
      </c>
      <c r="F33" s="42"/>
      <c r="G33" s="42">
        <f>E33*F33</f>
        <v>0</v>
      </c>
    </row>
    <row r="34" spans="2:7" ht="14.25">
      <c r="B34" s="49" t="s">
        <v>91</v>
      </c>
      <c r="C34" s="9" t="s">
        <v>37</v>
      </c>
      <c r="D34" s="8" t="s">
        <v>8</v>
      </c>
      <c r="E34" s="8">
        <v>11</v>
      </c>
      <c r="F34" s="42"/>
      <c r="G34" s="42">
        <f>E34*F34</f>
        <v>0</v>
      </c>
    </row>
    <row r="35" spans="2:7" s="25" customFormat="1" ht="15">
      <c r="B35" s="21"/>
      <c r="C35" s="22" t="s">
        <v>14</v>
      </c>
      <c r="D35" s="24" t="s">
        <v>15</v>
      </c>
      <c r="E35" s="24"/>
      <c r="F35" s="43"/>
      <c r="G35" s="43">
        <f>SUM(G32:G34)</f>
        <v>0</v>
      </c>
    </row>
    <row r="36" spans="2:5" ht="14.25">
      <c r="B36" s="13"/>
      <c r="C36" s="18"/>
      <c r="D36" s="15"/>
      <c r="E36" s="15"/>
    </row>
    <row r="37" spans="2:5" ht="14.25">
      <c r="B37" s="13"/>
      <c r="C37" s="18"/>
      <c r="D37" s="15"/>
      <c r="E37" s="15"/>
    </row>
    <row r="38" spans="2:7" ht="15">
      <c r="B38" s="11">
        <v>2</v>
      </c>
      <c r="C38" s="7" t="s">
        <v>39</v>
      </c>
      <c r="D38" s="10" t="s">
        <v>6</v>
      </c>
      <c r="E38" s="10" t="s">
        <v>7</v>
      </c>
      <c r="F38" s="41" t="s">
        <v>16</v>
      </c>
      <c r="G38" s="41" t="s">
        <v>17</v>
      </c>
    </row>
    <row r="39" spans="2:7" ht="42.75">
      <c r="B39" s="20">
        <v>40545</v>
      </c>
      <c r="C39" s="9" t="s">
        <v>38</v>
      </c>
      <c r="D39" s="8" t="s">
        <v>29</v>
      </c>
      <c r="E39" s="8">
        <v>1600</v>
      </c>
      <c r="F39" s="42"/>
      <c r="G39" s="42">
        <f aca="true" t="shared" si="0" ref="G39:G55">E39*F39</f>
        <v>0</v>
      </c>
    </row>
    <row r="40" spans="2:7" ht="28.5">
      <c r="B40" s="20">
        <v>40576</v>
      </c>
      <c r="C40" s="9" t="s">
        <v>41</v>
      </c>
      <c r="D40" s="8" t="s">
        <v>40</v>
      </c>
      <c r="E40" s="8">
        <v>88</v>
      </c>
      <c r="F40" s="42"/>
      <c r="G40" s="42">
        <f t="shared" si="0"/>
        <v>0</v>
      </c>
    </row>
    <row r="41" spans="2:7" ht="28.5">
      <c r="B41" s="20">
        <v>40970</v>
      </c>
      <c r="C41" s="9" t="s">
        <v>67</v>
      </c>
      <c r="D41" s="8" t="s">
        <v>40</v>
      </c>
      <c r="E41" s="8">
        <v>88</v>
      </c>
      <c r="F41" s="42"/>
      <c r="G41" s="42">
        <f>E41*F41</f>
        <v>0</v>
      </c>
    </row>
    <row r="42" spans="2:7" ht="28.5">
      <c r="B42" s="20">
        <v>41001</v>
      </c>
      <c r="C42" s="9" t="s">
        <v>93</v>
      </c>
      <c r="D42" s="8" t="s">
        <v>40</v>
      </c>
      <c r="E42" s="8">
        <v>18</v>
      </c>
      <c r="F42" s="42"/>
      <c r="G42" s="42">
        <f t="shared" si="0"/>
        <v>0</v>
      </c>
    </row>
    <row r="43" spans="2:7" ht="42.75">
      <c r="B43" s="20">
        <v>41031</v>
      </c>
      <c r="C43" s="9" t="s">
        <v>46</v>
      </c>
      <c r="D43" s="8" t="s">
        <v>0</v>
      </c>
      <c r="E43" s="8">
        <v>15</v>
      </c>
      <c r="F43" s="42"/>
      <c r="G43" s="42">
        <f t="shared" si="0"/>
        <v>0</v>
      </c>
    </row>
    <row r="44" spans="2:7" ht="14.25">
      <c r="B44" s="20">
        <v>41062</v>
      </c>
      <c r="C44" s="9" t="s">
        <v>43</v>
      </c>
      <c r="D44" s="8" t="s">
        <v>42</v>
      </c>
      <c r="E44" s="8">
        <v>3</v>
      </c>
      <c r="F44" s="42"/>
      <c r="G44" s="42">
        <f t="shared" si="0"/>
        <v>0</v>
      </c>
    </row>
    <row r="45" spans="2:7" ht="14.25">
      <c r="B45" s="20">
        <v>41092</v>
      </c>
      <c r="C45" s="9" t="s">
        <v>44</v>
      </c>
      <c r="D45" s="8" t="s">
        <v>0</v>
      </c>
      <c r="E45" s="8">
        <v>15</v>
      </c>
      <c r="F45" s="42"/>
      <c r="G45" s="42">
        <f t="shared" si="0"/>
        <v>0</v>
      </c>
    </row>
    <row r="46" spans="2:7" ht="28.5">
      <c r="B46" s="20">
        <v>41123</v>
      </c>
      <c r="C46" s="9" t="s">
        <v>45</v>
      </c>
      <c r="D46" s="8" t="s">
        <v>28</v>
      </c>
      <c r="E46" s="8">
        <v>1</v>
      </c>
      <c r="F46" s="42"/>
      <c r="G46" s="42">
        <f t="shared" si="0"/>
        <v>0</v>
      </c>
    </row>
    <row r="47" spans="2:7" ht="42.75">
      <c r="B47" s="20">
        <v>41154</v>
      </c>
      <c r="C47" s="9" t="s">
        <v>90</v>
      </c>
      <c r="D47" s="8" t="s">
        <v>28</v>
      </c>
      <c r="E47" s="8">
        <v>2</v>
      </c>
      <c r="F47" s="42"/>
      <c r="G47" s="42">
        <f>E47*F47</f>
        <v>0</v>
      </c>
    </row>
    <row r="48" spans="2:7" ht="42.75">
      <c r="B48" s="20">
        <v>41184</v>
      </c>
      <c r="C48" s="9" t="s">
        <v>89</v>
      </c>
      <c r="D48" s="8" t="s">
        <v>28</v>
      </c>
      <c r="E48" s="8">
        <v>1</v>
      </c>
      <c r="F48" s="42"/>
      <c r="G48" s="42">
        <f aca="true" t="shared" si="1" ref="G48:G53">E48*F48</f>
        <v>0</v>
      </c>
    </row>
    <row r="49" spans="2:7" ht="42.75">
      <c r="B49" s="20">
        <v>41215</v>
      </c>
      <c r="C49" s="9" t="s">
        <v>71</v>
      </c>
      <c r="D49" s="8" t="s">
        <v>0</v>
      </c>
      <c r="E49" s="8">
        <v>12</v>
      </c>
      <c r="F49" s="42"/>
      <c r="G49" s="42">
        <f t="shared" si="1"/>
        <v>0</v>
      </c>
    </row>
    <row r="50" spans="2:7" ht="28.5">
      <c r="B50" s="20">
        <v>41245</v>
      </c>
      <c r="C50" s="9" t="s">
        <v>72</v>
      </c>
      <c r="D50" s="8" t="s">
        <v>28</v>
      </c>
      <c r="E50" s="8">
        <v>1</v>
      </c>
      <c r="F50" s="42"/>
      <c r="G50" s="42">
        <f t="shared" si="1"/>
        <v>0</v>
      </c>
    </row>
    <row r="51" spans="2:7" ht="42.75">
      <c r="B51" s="49" t="s">
        <v>76</v>
      </c>
      <c r="C51" s="9" t="s">
        <v>73</v>
      </c>
      <c r="D51" s="8" t="s">
        <v>28</v>
      </c>
      <c r="E51" s="8">
        <v>1</v>
      </c>
      <c r="F51" s="42"/>
      <c r="G51" s="42">
        <f t="shared" si="1"/>
        <v>0</v>
      </c>
    </row>
    <row r="52" spans="2:7" ht="28.5">
      <c r="B52" s="49" t="s">
        <v>77</v>
      </c>
      <c r="C52" s="9" t="s">
        <v>74</v>
      </c>
      <c r="D52" s="8" t="s">
        <v>0</v>
      </c>
      <c r="E52" s="8">
        <v>40</v>
      </c>
      <c r="F52" s="42"/>
      <c r="G52" s="42">
        <f t="shared" si="1"/>
        <v>0</v>
      </c>
    </row>
    <row r="53" spans="2:7" ht="14.25">
      <c r="B53" s="49" t="s">
        <v>78</v>
      </c>
      <c r="C53" s="9" t="s">
        <v>75</v>
      </c>
      <c r="D53" s="8" t="s">
        <v>0</v>
      </c>
      <c r="E53" s="8">
        <v>40</v>
      </c>
      <c r="F53" s="42"/>
      <c r="G53" s="42">
        <f t="shared" si="1"/>
        <v>0</v>
      </c>
    </row>
    <row r="54" spans="2:7" ht="14.25">
      <c r="B54" s="49" t="s">
        <v>79</v>
      </c>
      <c r="C54" s="9" t="s">
        <v>70</v>
      </c>
      <c r="D54" s="8" t="s">
        <v>8</v>
      </c>
      <c r="E54" s="8">
        <v>11</v>
      </c>
      <c r="F54" s="42"/>
      <c r="G54" s="42">
        <f>E54*F54</f>
        <v>0</v>
      </c>
    </row>
    <row r="55" spans="2:7" ht="28.5">
      <c r="B55" s="49" t="s">
        <v>80</v>
      </c>
      <c r="C55" s="9" t="s">
        <v>81</v>
      </c>
      <c r="D55" s="8" t="s">
        <v>28</v>
      </c>
      <c r="E55" s="8">
        <v>1</v>
      </c>
      <c r="F55" s="42"/>
      <c r="G55" s="42">
        <f t="shared" si="0"/>
        <v>0</v>
      </c>
    </row>
    <row r="56" spans="2:7" s="25" customFormat="1" ht="15">
      <c r="B56" s="21"/>
      <c r="C56" s="22" t="s">
        <v>14</v>
      </c>
      <c r="D56" s="24" t="s">
        <v>15</v>
      </c>
      <c r="E56" s="24"/>
      <c r="F56" s="43"/>
      <c r="G56" s="43">
        <f>SUM(G39:G55)</f>
        <v>0</v>
      </c>
    </row>
    <row r="57" spans="2:5" ht="14.25">
      <c r="B57" s="13"/>
      <c r="C57" s="14"/>
      <c r="D57" s="15"/>
      <c r="E57" s="15"/>
    </row>
    <row r="58" spans="2:6" ht="14.25">
      <c r="B58" s="13"/>
      <c r="C58" s="14"/>
      <c r="D58" s="15"/>
      <c r="E58" s="15"/>
      <c r="F58" s="44"/>
    </row>
    <row r="59" spans="2:7" ht="15">
      <c r="B59" s="11">
        <v>3</v>
      </c>
      <c r="C59" s="7" t="s">
        <v>47</v>
      </c>
      <c r="D59" s="10" t="s">
        <v>6</v>
      </c>
      <c r="E59" s="10" t="s">
        <v>7</v>
      </c>
      <c r="F59" s="41" t="s">
        <v>16</v>
      </c>
      <c r="G59" s="41" t="s">
        <v>17</v>
      </c>
    </row>
    <row r="60" spans="2:7" ht="28.5">
      <c r="B60" s="16" t="s">
        <v>9</v>
      </c>
      <c r="C60" s="9" t="s">
        <v>95</v>
      </c>
      <c r="D60" s="8" t="s">
        <v>97</v>
      </c>
      <c r="E60" s="8">
        <v>1</v>
      </c>
      <c r="F60" s="42"/>
      <c r="G60" s="42">
        <f aca="true" t="shared" si="2" ref="G60:G68">E60*F60</f>
        <v>0</v>
      </c>
    </row>
    <row r="61" spans="2:7" ht="28.5">
      <c r="B61" s="16" t="s">
        <v>10</v>
      </c>
      <c r="C61" s="9" t="s">
        <v>96</v>
      </c>
      <c r="D61" s="8" t="s">
        <v>97</v>
      </c>
      <c r="E61" s="8">
        <v>1</v>
      </c>
      <c r="F61" s="42"/>
      <c r="G61" s="42">
        <f t="shared" si="2"/>
        <v>0</v>
      </c>
    </row>
    <row r="62" spans="2:7" ht="409.5">
      <c r="B62" s="49" t="s">
        <v>11</v>
      </c>
      <c r="C62" s="9" t="s">
        <v>48</v>
      </c>
      <c r="D62" s="8" t="s">
        <v>28</v>
      </c>
      <c r="E62" s="8">
        <v>1</v>
      </c>
      <c r="F62" s="42"/>
      <c r="G62" s="42">
        <f t="shared" si="2"/>
        <v>0</v>
      </c>
    </row>
    <row r="63" spans="2:7" ht="28.5">
      <c r="B63" s="49" t="s">
        <v>68</v>
      </c>
      <c r="C63" s="9" t="s">
        <v>66</v>
      </c>
      <c r="D63" s="8" t="s">
        <v>28</v>
      </c>
      <c r="E63" s="8">
        <v>1</v>
      </c>
      <c r="F63" s="42"/>
      <c r="G63" s="42">
        <f t="shared" si="2"/>
        <v>0</v>
      </c>
    </row>
    <row r="64" spans="2:7" ht="14.25">
      <c r="B64" s="49" t="s">
        <v>69</v>
      </c>
      <c r="C64" s="9" t="s">
        <v>83</v>
      </c>
      <c r="D64" s="8" t="s">
        <v>28</v>
      </c>
      <c r="E64" s="8">
        <v>1</v>
      </c>
      <c r="F64" s="42"/>
      <c r="G64" s="42">
        <f t="shared" si="2"/>
        <v>0</v>
      </c>
    </row>
    <row r="65" spans="2:7" ht="14.25">
      <c r="B65" s="49" t="s">
        <v>84</v>
      </c>
      <c r="C65" s="9" t="s">
        <v>82</v>
      </c>
      <c r="D65" s="8" t="s">
        <v>28</v>
      </c>
      <c r="E65" s="8">
        <v>1</v>
      </c>
      <c r="F65" s="42"/>
      <c r="G65" s="42">
        <f t="shared" si="2"/>
        <v>0</v>
      </c>
    </row>
    <row r="66" spans="2:7" ht="28.5">
      <c r="B66" s="49" t="s">
        <v>85</v>
      </c>
      <c r="C66" s="9" t="s">
        <v>94</v>
      </c>
      <c r="D66" s="8" t="s">
        <v>28</v>
      </c>
      <c r="E66" s="8">
        <v>1</v>
      </c>
      <c r="F66" s="42"/>
      <c r="G66" s="42">
        <f t="shared" si="2"/>
        <v>0</v>
      </c>
    </row>
    <row r="67" spans="2:7" ht="28.5">
      <c r="B67" s="49" t="s">
        <v>88</v>
      </c>
      <c r="C67" s="9" t="s">
        <v>86</v>
      </c>
      <c r="D67" s="8" t="s">
        <v>28</v>
      </c>
      <c r="E67" s="8">
        <v>1</v>
      </c>
      <c r="F67" s="42"/>
      <c r="G67" s="42">
        <f t="shared" si="2"/>
        <v>0</v>
      </c>
    </row>
    <row r="68" spans="2:7" ht="14.25">
      <c r="B68" s="49" t="s">
        <v>102</v>
      </c>
      <c r="C68" s="9" t="s">
        <v>87</v>
      </c>
      <c r="D68" s="8" t="s">
        <v>28</v>
      </c>
      <c r="E68" s="8">
        <v>1</v>
      </c>
      <c r="F68" s="42"/>
      <c r="G68" s="42">
        <f t="shared" si="2"/>
        <v>0</v>
      </c>
    </row>
    <row r="69" spans="2:7" s="25" customFormat="1" ht="15">
      <c r="B69" s="21"/>
      <c r="C69" s="22" t="s">
        <v>14</v>
      </c>
      <c r="D69" s="24" t="s">
        <v>15</v>
      </c>
      <c r="E69" s="24"/>
      <c r="F69" s="43"/>
      <c r="G69" s="43">
        <f>SUM(G60:G68)</f>
        <v>0</v>
      </c>
    </row>
    <row r="70" spans="2:7" s="25" customFormat="1" ht="15">
      <c r="B70" s="21"/>
      <c r="C70" s="22"/>
      <c r="D70" s="24"/>
      <c r="E70" s="24"/>
      <c r="F70" s="43"/>
      <c r="G70" s="43"/>
    </row>
    <row r="71" spans="2:5" ht="14.25">
      <c r="B71" s="13"/>
      <c r="C71" s="14"/>
      <c r="D71" s="15"/>
      <c r="E71" s="15"/>
    </row>
    <row r="72" spans="2:7" ht="15">
      <c r="B72" s="21" t="s">
        <v>53</v>
      </c>
      <c r="C72" s="22" t="s">
        <v>2</v>
      </c>
      <c r="D72" s="10" t="s">
        <v>6</v>
      </c>
      <c r="E72" s="10" t="s">
        <v>7</v>
      </c>
      <c r="F72" s="41" t="s">
        <v>16</v>
      </c>
      <c r="G72" s="41" t="s">
        <v>17</v>
      </c>
    </row>
    <row r="73" spans="2:7" ht="28.5">
      <c r="B73" s="49" t="s">
        <v>20</v>
      </c>
      <c r="C73" s="9" t="s">
        <v>49</v>
      </c>
      <c r="D73" s="19" t="s">
        <v>8</v>
      </c>
      <c r="E73" s="8">
        <v>11</v>
      </c>
      <c r="F73" s="42"/>
      <c r="G73" s="42">
        <f>E73*F73</f>
        <v>0</v>
      </c>
    </row>
    <row r="74" spans="2:7" ht="28.5">
      <c r="B74" s="49" t="s">
        <v>54</v>
      </c>
      <c r="C74" s="9" t="s">
        <v>50</v>
      </c>
      <c r="D74" s="8" t="s">
        <v>8</v>
      </c>
      <c r="E74" s="8">
        <v>14</v>
      </c>
      <c r="F74" s="42"/>
      <c r="G74" s="42">
        <f>E74*F74</f>
        <v>0</v>
      </c>
    </row>
    <row r="75" spans="2:7" ht="14.25">
      <c r="B75" s="49" t="s">
        <v>55</v>
      </c>
      <c r="C75" s="12" t="s">
        <v>21</v>
      </c>
      <c r="D75" s="8" t="s">
        <v>1</v>
      </c>
      <c r="E75" s="8">
        <v>1</v>
      </c>
      <c r="F75" s="42"/>
      <c r="G75" s="42">
        <f>E75*F75</f>
        <v>0</v>
      </c>
    </row>
    <row r="76" spans="2:7" ht="28.5">
      <c r="B76" s="49" t="s">
        <v>56</v>
      </c>
      <c r="C76" s="9" t="s">
        <v>3</v>
      </c>
      <c r="D76" s="8" t="s">
        <v>1</v>
      </c>
      <c r="E76" s="8">
        <v>1</v>
      </c>
      <c r="F76" s="42"/>
      <c r="G76" s="42">
        <f>E76*F76</f>
        <v>0</v>
      </c>
    </row>
    <row r="77" spans="2:7" ht="28.5">
      <c r="B77" s="49" t="s">
        <v>57</v>
      </c>
      <c r="C77" s="9" t="s">
        <v>51</v>
      </c>
      <c r="D77" s="19" t="s">
        <v>1</v>
      </c>
      <c r="E77" s="8">
        <v>1</v>
      </c>
      <c r="F77" s="42"/>
      <c r="G77" s="42">
        <f>E77*F77</f>
        <v>0</v>
      </c>
    </row>
    <row r="78" spans="2:7" s="25" customFormat="1" ht="15">
      <c r="B78" s="21"/>
      <c r="C78" s="22" t="s">
        <v>14</v>
      </c>
      <c r="D78" s="24" t="s">
        <v>15</v>
      </c>
      <c r="E78" s="24"/>
      <c r="F78" s="43"/>
      <c r="G78" s="43">
        <f>SUM(G73:G77)</f>
        <v>0</v>
      </c>
    </row>
    <row r="79" spans="2:5" ht="15.75">
      <c r="B79" s="23"/>
      <c r="C79" s="46"/>
      <c r="D79" s="46"/>
      <c r="E79" s="46"/>
    </row>
    <row r="80" spans="1:3" ht="14.25">
      <c r="A80" s="47"/>
      <c r="B80" s="48"/>
      <c r="C80" s="2"/>
    </row>
    <row r="81" spans="2:7" ht="15">
      <c r="B81" s="21" t="s">
        <v>22</v>
      </c>
      <c r="C81" s="22" t="s">
        <v>61</v>
      </c>
      <c r="D81" s="10" t="s">
        <v>6</v>
      </c>
      <c r="E81" s="10" t="s">
        <v>7</v>
      </c>
      <c r="F81" s="41" t="s">
        <v>16</v>
      </c>
      <c r="G81" s="41" t="s">
        <v>17</v>
      </c>
    </row>
    <row r="82" spans="2:7" ht="14.25">
      <c r="B82" s="49" t="s">
        <v>12</v>
      </c>
      <c r="C82" s="9" t="s">
        <v>62</v>
      </c>
      <c r="D82" s="8" t="s">
        <v>28</v>
      </c>
      <c r="E82" s="8">
        <v>1</v>
      </c>
      <c r="F82" s="42"/>
      <c r="G82" s="42">
        <f>E82*F82</f>
        <v>0</v>
      </c>
    </row>
    <row r="83" spans="2:7" ht="14.25">
      <c r="B83" s="49" t="s">
        <v>13</v>
      </c>
      <c r="C83" s="9" t="s">
        <v>63</v>
      </c>
      <c r="D83" s="8" t="s">
        <v>28</v>
      </c>
      <c r="E83" s="8">
        <v>1</v>
      </c>
      <c r="F83" s="42"/>
      <c r="G83" s="42">
        <f>E83*F83</f>
        <v>0</v>
      </c>
    </row>
    <row r="84" spans="2:7" s="25" customFormat="1" ht="15">
      <c r="B84" s="21"/>
      <c r="C84" s="22" t="s">
        <v>14</v>
      </c>
      <c r="D84" s="24" t="s">
        <v>15</v>
      </c>
      <c r="E84" s="24"/>
      <c r="F84" s="43"/>
      <c r="G84" s="43">
        <f>SUM(G82:G83)</f>
        <v>0</v>
      </c>
    </row>
    <row r="86" ht="409.5">
      <c r="C86" s="2"/>
    </row>
    <row r="87" ht="14.25">
      <c r="C87" s="2"/>
    </row>
    <row r="91" ht="409.5">
      <c r="C91" s="57"/>
    </row>
  </sheetData>
  <sheetProtection/>
  <printOptions/>
  <pageMargins left="0.787401575" right="0.787401575" top="0.984251969" bottom="0.984251969" header="0.4921259845" footer="0.492125984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Stenský</dc:creator>
  <cp:keywords/>
  <dc:description/>
  <cp:lastModifiedBy>Kettner Karel</cp:lastModifiedBy>
  <cp:lastPrinted>2012-08-28T06:28:43Z</cp:lastPrinted>
  <dcterms:created xsi:type="dcterms:W3CDTF">2007-04-21T20:14:47Z</dcterms:created>
  <dcterms:modified xsi:type="dcterms:W3CDTF">2012-09-27T07:53:52Z</dcterms:modified>
  <cp:category/>
  <cp:version/>
  <cp:contentType/>
  <cp:contentStatus/>
</cp:coreProperties>
</file>